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lva Harutyunyan\Desktop\Գնման պլան-17.07.2025\"/>
    </mc:Choice>
  </mc:AlternateContent>
  <xr:revisionPtr revIDLastSave="0" documentId="13_ncr:1_{6D5FBD0E-E1FC-4458-BF03-28530A12D5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Պլան" sheetId="1" r:id="rId1"/>
    <sheet name="Sheet1" sheetId="2" r:id="rId2"/>
  </sheets>
  <definedNames>
    <definedName name="_xlnm.Print_Area" localSheetId="0">Պլան!$A$1:$G$147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7" i="1" l="1"/>
  <c r="G98" i="1"/>
  <c r="G122" i="1"/>
  <c r="G106" i="1"/>
  <c r="G79" i="1"/>
  <c r="G124" i="1"/>
  <c r="G123" i="1"/>
  <c r="G125" i="1"/>
  <c r="G121" i="1"/>
  <c r="G87" i="1"/>
  <c r="G88" i="1"/>
  <c r="G89" i="1"/>
  <c r="G90" i="1"/>
  <c r="G91" i="1"/>
  <c r="G85" i="1"/>
  <c r="G126" i="1"/>
  <c r="G127" i="1"/>
  <c r="G128" i="1"/>
  <c r="G129" i="1"/>
  <c r="G92" i="1" l="1"/>
  <c r="G118" i="1"/>
  <c r="G86" i="1"/>
  <c r="G130" i="2"/>
  <c r="G129" i="2"/>
  <c r="G128" i="2"/>
  <c r="G127" i="2"/>
  <c r="G126" i="2"/>
  <c r="G125" i="2"/>
  <c r="G124" i="2"/>
  <c r="G123" i="2"/>
  <c r="G122" i="2"/>
  <c r="G131" i="2" s="1"/>
  <c r="G119" i="2"/>
  <c r="G118" i="2"/>
  <c r="G117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114" i="2" s="1"/>
  <c r="G87" i="2"/>
  <c r="G86" i="2"/>
  <c r="G85" i="2"/>
  <c r="G84" i="2"/>
  <c r="G81" i="2"/>
  <c r="G82" i="2" s="1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79" i="2" s="1"/>
  <c r="G21" i="2"/>
  <c r="G144" i="1" l="1"/>
  <c r="G97" i="1"/>
  <c r="G42" i="1" l="1"/>
  <c r="G43" i="1"/>
  <c r="G44" i="1"/>
  <c r="G45" i="1"/>
  <c r="G46" i="1"/>
  <c r="G47" i="1"/>
  <c r="G48" i="1"/>
  <c r="G49" i="1"/>
  <c r="G50" i="1"/>
  <c r="G51" i="1"/>
  <c r="G41" i="1"/>
  <c r="G40" i="1"/>
  <c r="G39" i="1"/>
  <c r="G38" i="1"/>
  <c r="G37" i="1"/>
  <c r="G35" i="1"/>
  <c r="G36" i="1"/>
  <c r="G33" i="1"/>
  <c r="G34" i="1"/>
  <c r="G82" i="1"/>
  <c r="G83" i="1" s="1"/>
  <c r="G93" i="1"/>
  <c r="G130" i="1" s="1"/>
  <c r="G94" i="1"/>
  <c r="G95" i="1"/>
  <c r="G96" i="1"/>
  <c r="G99" i="1"/>
  <c r="G100" i="1"/>
  <c r="G101" i="1"/>
  <c r="G102" i="1"/>
  <c r="G103" i="1"/>
  <c r="G104" i="1"/>
  <c r="G105" i="1"/>
  <c r="G108" i="1"/>
  <c r="G109" i="1"/>
  <c r="G110" i="1"/>
  <c r="G111" i="1"/>
  <c r="G112" i="1"/>
  <c r="G113" i="1"/>
  <c r="G114" i="1"/>
  <c r="G115" i="1"/>
  <c r="G116" i="1"/>
  <c r="G117" i="1"/>
  <c r="G119" i="1"/>
  <c r="G120" i="1"/>
  <c r="G21" i="1" l="1"/>
  <c r="G143" i="1"/>
  <c r="G145" i="1"/>
  <c r="G146" i="1"/>
  <c r="G71" i="1"/>
  <c r="G67" i="1"/>
  <c r="G68" i="1"/>
  <c r="G134" i="1" l="1"/>
  <c r="G133" i="1"/>
  <c r="G135" i="1" l="1"/>
  <c r="G75" i="1"/>
  <c r="G74" i="1"/>
  <c r="G23" i="1"/>
  <c r="G22" i="1"/>
  <c r="G139" i="1" l="1"/>
  <c r="G78" i="1"/>
  <c r="G61" i="1"/>
  <c r="G24" i="1"/>
  <c r="G27" i="1" l="1"/>
  <c r="G30" i="1"/>
  <c r="G29" i="1" l="1"/>
  <c r="G64" i="1" l="1"/>
  <c r="G142" i="1"/>
  <c r="G76" i="1"/>
  <c r="G58" i="1" l="1"/>
  <c r="G57" i="1"/>
  <c r="G140" i="1" l="1"/>
  <c r="G141" i="1"/>
  <c r="G25" i="1" l="1"/>
  <c r="G26" i="1"/>
  <c r="G28" i="1"/>
  <c r="G31" i="1"/>
  <c r="G32" i="1"/>
  <c r="G52" i="1"/>
  <c r="G53" i="1"/>
  <c r="G54" i="1"/>
  <c r="G55" i="1"/>
  <c r="G56" i="1"/>
  <c r="G59" i="1"/>
  <c r="G60" i="1"/>
  <c r="G62" i="1"/>
  <c r="G63" i="1"/>
  <c r="G65" i="1"/>
  <c r="G66" i="1"/>
  <c r="G69" i="1"/>
  <c r="G70" i="1"/>
  <c r="G72" i="1"/>
  <c r="G73" i="1"/>
  <c r="G77" i="1"/>
  <c r="G138" i="1"/>
  <c r="G147" i="1" s="1"/>
  <c r="G80" i="1" l="1"/>
</calcChain>
</file>

<file path=xl/sharedStrings.xml><?xml version="1.0" encoding="utf-8"?>
<sst xmlns="http://schemas.openxmlformats.org/spreadsheetml/2006/main" count="978" uniqueCount="262">
  <si>
    <t>Անվանումը</t>
  </si>
  <si>
    <t>Գնման առարկայի</t>
  </si>
  <si>
    <t>Քանակը</t>
  </si>
  <si>
    <t xml:space="preserve">1) Հայաստանի Հանրապետության պետական բյուջեի միջոցների հաշվին իրականացվող գնումների </t>
  </si>
  <si>
    <t>դեպքում՝</t>
  </si>
  <si>
    <t>Հավելված 1</t>
  </si>
  <si>
    <t>Միավորի գինը</t>
  </si>
  <si>
    <t>ԾԱՌԱՅՈՒԹՅՈՒՆՆԵՐ</t>
  </si>
  <si>
    <t>ԱՊՐԱՆՔՆԵՐ</t>
  </si>
  <si>
    <t>ԸՆԴԱՄԵՆԸ</t>
  </si>
  <si>
    <t>Հաստատում եմ</t>
  </si>
  <si>
    <t>ՀՀ կառավարության</t>
  </si>
  <si>
    <t>2017թ. ապրիլի 13-ի թիվ 390-Ն որոշման</t>
  </si>
  <si>
    <t>ՄԱ</t>
  </si>
  <si>
    <t>Միջանցիկ ծածկագիրը՝ ըստ ԳՄԱ դասա-կարգման</t>
  </si>
  <si>
    <t xml:space="preserve">Գնման ձևը </t>
  </si>
  <si>
    <t>Չափի միավորը</t>
  </si>
  <si>
    <t>Գումարը /հազար դրամ/</t>
  </si>
  <si>
    <t>ԳՀ</t>
  </si>
  <si>
    <t>1064  11001  Հանրային ծառայությունների ոլորտում կարգավորման իրականացում</t>
  </si>
  <si>
    <t>1064  31001  Հանրային ծառայությունները կարգավորող հանձնաժողովի տեխնիկական հագեցվածության բարելավում</t>
  </si>
  <si>
    <t>լիտր</t>
  </si>
  <si>
    <t>աշխատանքային ձեռնոցներ</t>
  </si>
  <si>
    <t>22811150/1</t>
  </si>
  <si>
    <t>նոթատետրեր</t>
  </si>
  <si>
    <t>դրամ</t>
  </si>
  <si>
    <t>տոներային քարտրիջներ</t>
  </si>
  <si>
    <t>բենզին, պրեմիում</t>
  </si>
  <si>
    <t>79211150/1</t>
  </si>
  <si>
    <t>աուդիտորական ծառայություններ</t>
  </si>
  <si>
    <t>79211150/2</t>
  </si>
  <si>
    <t>1064  11003   Էներգետիկայի բնագավառում նախորդ տարվա ընթացքում իրականացված ներդրումների տեխնիկական աուդիտի իրականացում</t>
  </si>
  <si>
    <t>22811150/2</t>
  </si>
  <si>
    <t>20.00</t>
  </si>
  <si>
    <t>22851500/1</t>
  </si>
  <si>
    <t>կաշվեպանակ</t>
  </si>
  <si>
    <t>1.00</t>
  </si>
  <si>
    <r>
      <t>Պատվիրատուն՝</t>
    </r>
    <r>
      <rPr>
        <b/>
        <sz val="20"/>
        <rFont val="GHEA Grapalat"/>
        <family val="3"/>
      </rPr>
      <t xml:space="preserve"> ՀՀ հանրային ծառայությունները կարգավորող հանձնաժողով</t>
    </r>
  </si>
  <si>
    <r>
      <t xml:space="preserve">(ըստ բյուջետային ծախսերի գերատեսչական դասակարգման)՝ </t>
    </r>
    <r>
      <rPr>
        <b/>
        <sz val="20"/>
        <rFont val="GHEA Grapalat"/>
        <family val="3"/>
      </rPr>
      <t>105004</t>
    </r>
  </si>
  <si>
    <r>
      <t>Բաժին N</t>
    </r>
    <r>
      <rPr>
        <b/>
        <sz val="20"/>
        <rFont val="GHEA Grapalat"/>
        <family val="3"/>
      </rPr>
      <t>01,</t>
    </r>
    <r>
      <rPr>
        <sz val="20"/>
        <rFont val="GHEA Grapalat"/>
        <family val="3"/>
      </rPr>
      <t xml:space="preserve"> խումբ N</t>
    </r>
    <r>
      <rPr>
        <b/>
        <sz val="20"/>
        <rFont val="GHEA Grapalat"/>
        <family val="3"/>
      </rPr>
      <t>06,</t>
    </r>
    <r>
      <rPr>
        <sz val="20"/>
        <rFont val="GHEA Grapalat"/>
        <family val="3"/>
      </rPr>
      <t xml:space="preserve"> դաս N</t>
    </r>
    <r>
      <rPr>
        <b/>
        <sz val="20"/>
        <rFont val="GHEA Grapalat"/>
        <family val="3"/>
      </rPr>
      <t>01, Ընդհանուր բնույթի հանրային ծառայություններ (այլ դասերին չպատկանող)</t>
    </r>
    <r>
      <rPr>
        <sz val="20"/>
        <rFont val="GHEA Grapalat"/>
        <family val="3"/>
      </rPr>
      <t xml:space="preserve"> </t>
    </r>
  </si>
  <si>
    <t>ԱՇԽԱՏԱՆՔՆԵՐ</t>
  </si>
  <si>
    <t>45461100/1</t>
  </si>
  <si>
    <t>շենքերի, շինությունների ընթացիկ նորոգման աշխատանքներ</t>
  </si>
  <si>
    <t>բազմաֆունկցիոնալ սարքի մասեր</t>
  </si>
  <si>
    <t>հաշվասարք, գրասենյակային</t>
  </si>
  <si>
    <t>գրիչ գելային</t>
  </si>
  <si>
    <t>շտրիխներ</t>
  </si>
  <si>
    <t>պոլիմերային ինքնակպչուն ժապավեն, 19մմx36մ գրասենյակային, փոքր</t>
  </si>
  <si>
    <t>էջաբաժանիչ</t>
  </si>
  <si>
    <t xml:space="preserve">ÃáõÕÃ, A4 ýáñÙ³ïÇ </t>
  </si>
  <si>
    <t>ÃáõÕÃ Ï³½ÙÇ, ëïí³ñ³ÃÕÃ»</t>
  </si>
  <si>
    <t>ýÉ»ß ÑÇßáÕáõÃÛáõÝ</t>
  </si>
  <si>
    <t>ÙÏÝÇÏ, Ñ³Ù³Ï³ñ·ã³ÛÇÝ, É³ñáí</t>
  </si>
  <si>
    <t>½áõ·³ñ³ÝÇ ÃáõÕÃ</t>
  </si>
  <si>
    <t>û×³é, Ñ»ÕáõÏ</t>
  </si>
  <si>
    <t>¾²Ö</t>
  </si>
  <si>
    <t>½áõÛ·</t>
  </si>
  <si>
    <t>Ø²</t>
  </si>
  <si>
    <t>Ñ³ï</t>
  </si>
  <si>
    <t>Ï·</t>
  </si>
  <si>
    <t>Ù2</t>
  </si>
  <si>
    <t>ÉÇïñ</t>
  </si>
  <si>
    <t>Ñ³Ù³ó³Ýó³ÛÇÝ Ï³ÛùÇ ³Ýíï³Ý·áõÃÛ³Ý Ñ³í³ëï³·Çñ</t>
  </si>
  <si>
    <t>Ïñ³ÏÙ³ñÇãÝ»ñÇ í»ñ³ÉÇóù³íáñÙ³Ý Í³é³ÛáõÃÛáõÝÝ»ñ</t>
  </si>
  <si>
    <t>·³½³ëå³éÙ³Ý Ñ³Ù³Ï³ñ·Ç ï»ËÝÇÏ³Ï³Ý ëå³ë³ñÏÙ³Ý Í³é³ÛáõÃÛáõÝÝ»ñ</t>
  </si>
  <si>
    <t>¹ñ³Ù</t>
  </si>
  <si>
    <t>·Ñ</t>
  </si>
  <si>
    <t>áã íï³Ý·³íáñ ³ÕµÇ ¨ Ã³÷áÝÝ»ñÇ Ñ»é³óÙ³Ý ¨ áãÝã³óÙ³Ý Í³é³ÛáõÃÛáõÝÝ»ñ</t>
  </si>
  <si>
    <t>Ï»Õï³çñ»ñÇ Ñ»é³óÙ³Ý Í³é³ÛáõÃÛáõÝÝ»ñ</t>
  </si>
  <si>
    <t>Éáõë³ÝÏ³ñã³Ï³Ý Í³é³ÛáõÃÛáõÝÝ»ñ</t>
  </si>
  <si>
    <t>·Ý³Ñ³ïÙ³Ý Ñ»ï Ï³åí³Í ËáñÑñ¹³ïí³Ï³Ý Í³é³ÛáõÃÛáõÝÝ»ñ</t>
  </si>
  <si>
    <t>Ý»ñùÇÝ ³áõ¹ÇïÇ Í³é³ÛáõÃÛáõÝÝ»ñ</t>
  </si>
  <si>
    <t>Ý»ñÏ³Û³óáõóã³Ï³Ý Í³é³ÛáõÃÛáõÝÝ»ñ</t>
  </si>
  <si>
    <t>Ñ³Ù³ó³Ýó³ÛÇÝ ¿ç»ñÇ ÑáëÃÇÝ·Ç Í³é³ÛáõÃÛáõÝÝ»ñ</t>
  </si>
  <si>
    <t>Íñ³·ñ³ÛÇÝ ³å³ÑáíÙ³Ý ëå³ë³ñÏÙ³Ý Í³é³ÛáõÃÛáõÝÝ»ñ</t>
  </si>
  <si>
    <t>³ñËÇí³ÛÇÝ Í³é³ÛáõÃÛáõÝÝ»ñ</t>
  </si>
  <si>
    <t>÷áË³¹ñ³ÙÇçáóÝ»ñÇ Ñ»ï Ï³åí³Í ³å³Ñáí³·ñ³Ï³Ý Í³é³ÛáõÃÛáõÝÝ»ñ</t>
  </si>
  <si>
    <t>¿É»Ïïñ³Ï³ÝáõÃÛ³Ý µ³ßËáõÙ</t>
  </si>
  <si>
    <t>·³½Ç µ³ßËáõÙ</t>
  </si>
  <si>
    <t>ËÙ»Éáõ çñÇ µ³ßËáõÙ</t>
  </si>
  <si>
    <t>ÙÇçù³Õ³ù³ÛÇÝ Ñ»é³Ëáë³ÛÇÝ Í³é³ÛáõÃÛáõÝÝ»ñ</t>
  </si>
  <si>
    <t>ï»Õ³ÛÇÝ Ñ»é³Ëáë³ÛÇÝ Í³é³ÛáõÃÛáõÝÝ»ñ</t>
  </si>
  <si>
    <t>÷áëï³ÛÇÝ Í³é³ÛáõÃÛáõÝÝ»ñ` Ï³åí³Í Ý³Ù³ÏÝ»ñÇ Ñ»ï</t>
  </si>
  <si>
    <t>µ»éÝ³ï³ñÝ»ñÇ í³ñÓ³Ï³ÉáõÃÛáõÝ` í³ñáñ¹Ç Ñ»ï ÙÇ³ëÇÝ</t>
  </si>
  <si>
    <t>ß»Ýù»ñáõÙ ï»Õ³Ï³Ûí³Í ¿É»Ïïñ³Ï³Ý ë³ñù»ñÇ í»ñ³Ýáñá·Ù³Ý ¨ å³Ñå³ÝÙ³Ý Í³é³ÛáõÃÛáõÝÝ»ñ</t>
  </si>
  <si>
    <t>Ñ³Ù³Ï³ñ·ã³ÛÇÝ ë³ñù»ñÇ å³Ñå³ÝÙ³Ý ¨ í»ñ³Ýáñá·Ù³Ý Í³é³ÛáõÃÛáõÝÝ»ñ</t>
  </si>
  <si>
    <t>·ñ³ë»ÝÛ³Ï³ÛÇÝ Ñ³ßíáÕ³Ï³Ý ë³ñù»ñÇ å³Ñå³ÝÙ³Ý ¨ í»ñ³Ýáñá·Ù³Ý Í³é³ÛáõÃÛáõÝÝ»ñ</t>
  </si>
  <si>
    <t>³íïáÙ»ù»Ý³Ý»ñÇ í»ñ³Ýáñá·Ù³Ý Í³é³ÛáõÃÛáõÝÝ»ñ</t>
  </si>
  <si>
    <t>Ñ³Ï³íÇñáõë³ÛÇÝ Ñ³Ù³Ï³ñ·ã³ÛÇÝ Íñ³·ñ³ÛÇÝ ÷³Ã»ÃÝ»ñ</t>
  </si>
  <si>
    <t>ÁÙå»Éáõ çáõñ</t>
  </si>
  <si>
    <t>½áõ·³ñ³ÝÝ»ñÇ Ù³ùñÙ³Ý ÝÛáõÃ»ñ</t>
  </si>
  <si>
    <t>Ñ³ï³ÏÇ Ù³ùñÙ³Ý ÝÛáõÃ»ñ</t>
  </si>
  <si>
    <t>Éí³óùÇ ÷áßÇ Ó»éùáí Éí³Ý³Éáõ Ñ³Ù³ñ</t>
  </si>
  <si>
    <t>Ù³ùñáÕ ÝÛáõÃ»ñ</t>
  </si>
  <si>
    <t>Éí³óáÕ ÝÛáõÃ»ñ</t>
  </si>
  <si>
    <t>Ñáï³½»ñÍÇã, û¹Ç</t>
  </si>
  <si>
    <t>·áñ·»ñ</t>
  </si>
  <si>
    <t>Ù³ùñáÕ ÏïáñÝ»ñ</t>
  </si>
  <si>
    <t>÷áßáõ Ñ³í³ùÙ³Ý ÏïáñÝ»ñ</t>
  </si>
  <si>
    <t>ÃÕÃ» ³ÝÓ»éáóÇÏ, »ñÏß»ñï</t>
  </si>
  <si>
    <t>ë»ÕÙ³Ï, ÷áùñ</t>
  </si>
  <si>
    <t>ûñ³óáõÛó, å³ïÇ</t>
  </si>
  <si>
    <t>ûñ³óáõÛó, ë»Õ³ÝÇ</t>
  </si>
  <si>
    <t>ëåáõÝ·Ý»ñ</t>
  </si>
  <si>
    <t>Ëá½³Ý³ÏÝ»ñ</t>
  </si>
  <si>
    <t>Ù»Ï³Ý·³ÙÛ³ û·ï³·áñÍÙ³Ý µ³Å³ÏÝ»ñ</t>
  </si>
  <si>
    <t>¹ñáßÝ»ñ</t>
  </si>
  <si>
    <t>¿É»Ïïñ³Ï³Ý »ñÏ³ñ³óÙ³Ý É³ñ</t>
  </si>
  <si>
    <t>Ù»ÏáõëÇã Å³å³í»ÝÝ»ñ</t>
  </si>
  <si>
    <t>Éáõë³ñÓ³ÏÝ»ñ</t>
  </si>
  <si>
    <t>Ù³ñïÏáó, AA ï»ë³ÏÇ</t>
  </si>
  <si>
    <t>Ñ³Ù³Ï³ñ·ã³ÛÇÝ ëï»ÕÝ³ß³ñ»ñ</t>
  </si>
  <si>
    <t>ÃáõÕÃ ÝßáõÙÝ»ñÇ Ñ³Ù³ñ, ëáëÝÓí³Íùáí</t>
  </si>
  <si>
    <t>ÃáõÕÃ ÝßáõÙÝ»ñÇ, ïñó³ÏÝ»ñáí</t>
  </si>
  <si>
    <t>Ï³ñÇã, 20-50 Ã»ñÃÇ Ñ³Ù³ñ</t>
  </si>
  <si>
    <t>ÃÕÃ³å³Ý³Ï, Ïáßï Ï³½Ùáí</t>
  </si>
  <si>
    <t>ÃÕÃ³å³Ý³Ï, ³ñ³·³Ï³ñ, ÃÕÃÛ³</t>
  </si>
  <si>
    <t>ÃÕÃ³å³Ý³Ï, åáÉÇÙ»ñ³ÛÇÝ Ã³Õ³ÝÃ, ý³ÛÉ</t>
  </si>
  <si>
    <t>³ÝÓÝ³Ï³Ý Ñ³Ù³Ï³ñ·ÇãÝ»ñ</t>
  </si>
  <si>
    <t>ç»ñÙ³ÛÇÝ ïåÇãÝ»ñ</t>
  </si>
  <si>
    <t>Ñ³Ù³Ï³ñ·ã³ÛÇÝ ÙáÝÇïáñ</t>
  </si>
  <si>
    <t>µ³½Ù³ýáõÝÏóÇáÝ³É ë³ñù` É³½»ñ³ÛÇÝ</t>
  </si>
  <si>
    <t>³ÝË³÷³Ý ëÝáõóÙ³Ý ³ÕµÛáõñÝ»ñ</t>
  </si>
  <si>
    <t>µ³½Ï³Ãáé` Õ»Ï³í³ñÇ</t>
  </si>
  <si>
    <t>³Ãáé Ñ³Ù³Ï³ñ·ã³ÛÇÝ</t>
  </si>
  <si>
    <t>2025 ԹՎԱԿԱՆԻ ԳՆՈՒՄՆԵՐԻ  ՊԼԱՆ</t>
  </si>
  <si>
    <t>Նախագահ՝ Մ. Մեսրոպյան</t>
  </si>
  <si>
    <t>30121460/3</t>
  </si>
  <si>
    <t>30121600/1</t>
  </si>
  <si>
    <t>31512360/1</t>
  </si>
  <si>
    <t>35821400/1</t>
  </si>
  <si>
    <t>39263310/1</t>
  </si>
  <si>
    <t>39263320/1</t>
  </si>
  <si>
    <t>39531800/1</t>
  </si>
  <si>
    <t>39831100/1</t>
  </si>
  <si>
    <t>41111100/1</t>
  </si>
  <si>
    <t>48761100/1</t>
  </si>
  <si>
    <t>48761200/1</t>
  </si>
  <si>
    <t>50311100/1</t>
  </si>
  <si>
    <t>50311120/1</t>
  </si>
  <si>
    <t>50611200/1</t>
  </si>
  <si>
    <t>50711100/1</t>
  </si>
  <si>
    <t>60181100/1</t>
  </si>
  <si>
    <t>60121100/1</t>
  </si>
  <si>
    <t>տաքսի ծառայություններ</t>
  </si>
  <si>
    <t>64111200/1</t>
  </si>
  <si>
    <t>64211110/1</t>
  </si>
  <si>
    <t>64211120/1</t>
  </si>
  <si>
    <t>65111100/1</t>
  </si>
  <si>
    <t>65211100/1</t>
  </si>
  <si>
    <t>65311100/1</t>
  </si>
  <si>
    <t>66511170/1</t>
  </si>
  <si>
    <t>72261160/1</t>
  </si>
  <si>
    <t>72261160/2</t>
  </si>
  <si>
    <t>72261160/3</t>
  </si>
  <si>
    <t>72261160/4</t>
  </si>
  <si>
    <t>72261160/5</t>
  </si>
  <si>
    <t>72411500/1</t>
  </si>
  <si>
    <t>76131100/1</t>
  </si>
  <si>
    <t>79111200/1</t>
  </si>
  <si>
    <t>79211180/1</t>
  </si>
  <si>
    <t>79411220/1</t>
  </si>
  <si>
    <t>79961100/1</t>
  </si>
  <si>
    <t>90431100/1</t>
  </si>
  <si>
    <t>90511160/1</t>
  </si>
  <si>
    <t>92511110/1</t>
  </si>
  <si>
    <t>31151120/1</t>
  </si>
  <si>
    <t>39111220/1</t>
  </si>
  <si>
    <t>35121320/1</t>
  </si>
  <si>
    <t>անվտանգության տեսախցիկներ</t>
  </si>
  <si>
    <t>14.01.2025թ.</t>
  </si>
  <si>
    <t>09132100/506</t>
  </si>
  <si>
    <t>18141100/501</t>
  </si>
  <si>
    <t>30121460/501</t>
  </si>
  <si>
    <t>30121460/502</t>
  </si>
  <si>
    <t>30121460/504</t>
  </si>
  <si>
    <t>30121460/505</t>
  </si>
  <si>
    <t>30121460/506</t>
  </si>
  <si>
    <t>30121460/507</t>
  </si>
  <si>
    <t>30121460/508</t>
  </si>
  <si>
    <t>30121460/509</t>
  </si>
  <si>
    <t>30121600/502</t>
  </si>
  <si>
    <t>30141200/501</t>
  </si>
  <si>
    <t>30192128/501</t>
  </si>
  <si>
    <t>30192160/501</t>
  </si>
  <si>
    <t>30192220/501</t>
  </si>
  <si>
    <t>30192780/501</t>
  </si>
  <si>
    <t>30197231/501</t>
  </si>
  <si>
    <t>30197232/501</t>
  </si>
  <si>
    <t>30197234/501</t>
  </si>
  <si>
    <t>30197234/502</t>
  </si>
  <si>
    <t>30197322/501</t>
  </si>
  <si>
    <t>30197622/502</t>
  </si>
  <si>
    <t>30197632/501</t>
  </si>
  <si>
    <t>30199420/502</t>
  </si>
  <si>
    <t>30199430/502</t>
  </si>
  <si>
    <t>30211190/501</t>
  </si>
  <si>
    <t>30232160/501</t>
  </si>
  <si>
    <t>30234500/503</t>
  </si>
  <si>
    <t>30237411/503</t>
  </si>
  <si>
    <t>30237460/503</t>
  </si>
  <si>
    <t>30237490/502</t>
  </si>
  <si>
    <t>30237490/503</t>
  </si>
  <si>
    <t>30239170/501</t>
  </si>
  <si>
    <t>31442000/501</t>
  </si>
  <si>
    <t>31651400/501</t>
  </si>
  <si>
    <t>31685000/501</t>
  </si>
  <si>
    <t>33761100/501</t>
  </si>
  <si>
    <t>39138220/503</t>
  </si>
  <si>
    <t>39221350/501</t>
  </si>
  <si>
    <t>39221420/502</t>
  </si>
  <si>
    <t>39221490/501</t>
  </si>
  <si>
    <t>39263510/501</t>
  </si>
  <si>
    <t>39513200/501</t>
  </si>
  <si>
    <t>39522250/501</t>
  </si>
  <si>
    <t>39522330/501</t>
  </si>
  <si>
    <t>39811300/501</t>
  </si>
  <si>
    <t>39831240/501</t>
  </si>
  <si>
    <t>39831242/501</t>
  </si>
  <si>
    <t>39831245/501</t>
  </si>
  <si>
    <t>39831273/501</t>
  </si>
  <si>
    <t>39831273/502</t>
  </si>
  <si>
    <t>39831276/501</t>
  </si>
  <si>
    <t>50111130/2</t>
  </si>
  <si>
    <t>30197232/502</t>
  </si>
  <si>
    <t>31512360/2</t>
  </si>
  <si>
    <t>35821400/3</t>
  </si>
  <si>
    <t>39531800/2</t>
  </si>
  <si>
    <t>39831100/2</t>
  </si>
  <si>
    <t>39811300/2</t>
  </si>
  <si>
    <t>79821200/1</t>
  </si>
  <si>
    <t>ավտոմեքենաների լվացման և նմանատիպ ծառայություններ</t>
  </si>
  <si>
    <t>50111180/2</t>
  </si>
  <si>
    <t>այլ պոլիգրաֆիական արտադրանքի տպագրման ծառայություն</t>
  </si>
  <si>
    <t xml:space="preserve"> 99999999/1</t>
  </si>
  <si>
    <t xml:space="preserve"> 99999999/2</t>
  </si>
  <si>
    <t xml:space="preserve"> 99999999/3</t>
  </si>
  <si>
    <t xml:space="preserve"> 99999999/4</t>
  </si>
  <si>
    <t>դրամաշնորհային ծրագրեր</t>
  </si>
  <si>
    <t>ԴՄ</t>
  </si>
  <si>
    <t>31151120/2</t>
  </si>
  <si>
    <t>50111130/4</t>
  </si>
  <si>
    <t>50111130/5</t>
  </si>
  <si>
    <t>98391110/5</t>
  </si>
  <si>
    <t>98391110/6</t>
  </si>
  <si>
    <t>44423300/3</t>
  </si>
  <si>
    <t>ապրանքների տեղափոխման ծառայություններ</t>
  </si>
  <si>
    <t>տեղափոխման ծառայություններ</t>
  </si>
  <si>
    <t>30232400/1</t>
  </si>
  <si>
    <t>սմարթ քարտեր կարդացող սարքեր</t>
  </si>
  <si>
    <t>44423400/2</t>
  </si>
  <si>
    <t>ցուցանակներ և հարակից առարկաներ</t>
  </si>
  <si>
    <t>հատ</t>
  </si>
  <si>
    <t>66511170/2</t>
  </si>
  <si>
    <t>90911110/1</t>
  </si>
  <si>
    <t>շենքերի մաքրման ծառայություններ</t>
  </si>
  <si>
    <t>63711270/1</t>
  </si>
  <si>
    <t>էլեկտրական մեքենաների լիցքավորման ծառայություններ</t>
  </si>
  <si>
    <t>71241400/1</t>
  </si>
  <si>
    <t>ծախսերի հաշվարկ, ծախսերի դիտանցում (մոնիթորինգ)</t>
  </si>
  <si>
    <t>17.07.2025թ.</t>
  </si>
  <si>
    <t>50111130/7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</si>
</sst>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5"/>
      <name val="GHEA Grapalat"/>
      <family val="3"/>
    </font>
    <font>
      <sz val="15"/>
      <color indexed="8"/>
      <name val="GHEA Grapalat"/>
      <family val="3"/>
    </font>
    <font>
      <b/>
      <sz val="15"/>
      <name val="GHEA Grapalat"/>
      <family val="3"/>
    </font>
    <font>
      <sz val="15"/>
      <color rgb="FFFF0000"/>
      <name val="GHEA Grapalat"/>
      <family val="3"/>
    </font>
    <font>
      <sz val="20"/>
      <name val="GHEA Grapalat"/>
      <family val="3"/>
    </font>
    <font>
      <b/>
      <sz val="20"/>
      <name val="GHEA Grapalat"/>
      <family val="3"/>
    </font>
    <font>
      <sz val="20"/>
      <color indexed="8"/>
      <name val="GHEA Grapalat"/>
      <family val="3"/>
    </font>
    <font>
      <sz val="20"/>
      <color rgb="FFFF0000"/>
      <name val="GHEA Grapalat"/>
      <family val="3"/>
    </font>
    <font>
      <sz val="20"/>
      <name val="Arial LatArm"/>
      <family val="2"/>
    </font>
    <font>
      <b/>
      <sz val="15"/>
      <color indexed="8"/>
      <name val="GHEA Grapalat"/>
      <family val="3"/>
    </font>
    <font>
      <sz val="20"/>
      <color indexed="8"/>
      <name val="Arial LatArm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/>
    </xf>
    <xf numFmtId="165" fontId="8" fillId="6" borderId="1" xfId="0" applyNumberFormat="1" applyFont="1" applyFill="1" applyBorder="1" applyAlignment="1">
      <alignment horizontal="center" vertical="center"/>
    </xf>
    <xf numFmtId="165" fontId="6" fillId="6" borderId="1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/>
  <dimension ref="A1:H181"/>
  <sheetViews>
    <sheetView tabSelected="1" view="pageBreakPreview" topLeftCell="A127" zoomScale="55" zoomScaleNormal="88" zoomScaleSheetLayoutView="55" zoomScalePageLayoutView="130" workbookViewId="0">
      <selection activeCell="K84" sqref="A1:XFD1048576"/>
    </sheetView>
  </sheetViews>
  <sheetFormatPr defaultRowHeight="21.75" x14ac:dyDescent="0.25"/>
  <cols>
    <col min="1" max="1" width="28.7109375" style="9" customWidth="1"/>
    <col min="2" max="2" width="83.85546875" style="9" customWidth="1"/>
    <col min="3" max="3" width="15.28515625" style="9" customWidth="1"/>
    <col min="4" max="4" width="17.85546875" style="9" customWidth="1"/>
    <col min="5" max="5" width="29.42578125" style="9" customWidth="1"/>
    <col min="6" max="6" width="23.140625" style="71" customWidth="1"/>
    <col min="7" max="7" width="35.7109375" style="9" customWidth="1"/>
    <col min="8" max="8" width="23" style="9" customWidth="1"/>
    <col min="9" max="16384" width="9.140625" style="9"/>
  </cols>
  <sheetData>
    <row r="1" spans="1:7" s="51" customFormat="1" ht="39.75" customHeight="1" x14ac:dyDescent="0.25">
      <c r="A1" s="49" t="s">
        <v>10</v>
      </c>
      <c r="B1" s="49"/>
      <c r="C1" s="74"/>
      <c r="D1" s="49"/>
      <c r="E1" s="49"/>
      <c r="F1" s="50"/>
      <c r="G1" s="74" t="s">
        <v>5</v>
      </c>
    </row>
    <row r="2" spans="1:7" s="51" customFormat="1" x14ac:dyDescent="0.25">
      <c r="A2" s="49"/>
      <c r="B2" s="49"/>
      <c r="C2" s="74"/>
      <c r="D2" s="49"/>
      <c r="E2" s="49"/>
      <c r="F2" s="80" t="s">
        <v>11</v>
      </c>
      <c r="G2" s="80"/>
    </row>
    <row r="3" spans="1:7" s="51" customFormat="1" ht="18" customHeight="1" x14ac:dyDescent="0.25">
      <c r="A3" s="49" t="s">
        <v>126</v>
      </c>
      <c r="B3" s="49"/>
      <c r="C3" s="74"/>
      <c r="D3" s="49"/>
      <c r="E3" s="80" t="s">
        <v>12</v>
      </c>
      <c r="F3" s="80"/>
      <c r="G3" s="80"/>
    </row>
    <row r="4" spans="1:7" s="51" customFormat="1" ht="18" customHeight="1" x14ac:dyDescent="0.25">
      <c r="A4" s="49"/>
      <c r="B4" s="49"/>
      <c r="C4" s="74"/>
      <c r="D4" s="49"/>
      <c r="E4" s="74"/>
      <c r="F4" s="74"/>
      <c r="G4" s="74"/>
    </row>
    <row r="5" spans="1:7" s="51" customFormat="1" x14ac:dyDescent="0.25">
      <c r="A5" s="49" t="s">
        <v>260</v>
      </c>
      <c r="B5" s="49"/>
      <c r="C5" s="49"/>
      <c r="D5" s="49"/>
      <c r="E5" s="49"/>
      <c r="F5" s="50"/>
      <c r="G5" s="49"/>
    </row>
    <row r="6" spans="1:7" s="51" customFormat="1" x14ac:dyDescent="0.25">
      <c r="A6" s="49"/>
      <c r="B6" s="49"/>
      <c r="C6" s="49"/>
      <c r="D6" s="49"/>
      <c r="E6" s="49"/>
      <c r="F6" s="50"/>
      <c r="G6" s="49"/>
    </row>
    <row r="7" spans="1:7" s="51" customFormat="1" x14ac:dyDescent="0.25">
      <c r="A7" s="49"/>
      <c r="B7" s="49"/>
      <c r="C7" s="49"/>
      <c r="D7" s="49"/>
      <c r="E7" s="49"/>
      <c r="F7" s="50"/>
      <c r="G7" s="49"/>
    </row>
    <row r="8" spans="1:7" s="51" customFormat="1" ht="22.5" x14ac:dyDescent="0.25">
      <c r="A8" s="82" t="s">
        <v>125</v>
      </c>
      <c r="B8" s="82"/>
      <c r="C8" s="82"/>
      <c r="D8" s="82"/>
      <c r="E8" s="82"/>
      <c r="F8" s="82"/>
      <c r="G8" s="82"/>
    </row>
    <row r="9" spans="1:7" s="51" customFormat="1" x14ac:dyDescent="0.25">
      <c r="A9" s="49"/>
      <c r="B9" s="49"/>
      <c r="C9" s="49"/>
      <c r="D9" s="49"/>
      <c r="E9" s="49"/>
      <c r="F9" s="50"/>
      <c r="G9" s="49"/>
    </row>
    <row r="10" spans="1:7" s="51" customFormat="1" x14ac:dyDescent="0.25">
      <c r="A10" s="49" t="s">
        <v>3</v>
      </c>
      <c r="B10" s="49"/>
      <c r="C10" s="49"/>
      <c r="D10" s="49"/>
      <c r="E10" s="49"/>
      <c r="F10" s="50"/>
      <c r="G10" s="49"/>
    </row>
    <row r="11" spans="1:7" s="51" customFormat="1" x14ac:dyDescent="0.25">
      <c r="A11" s="49" t="s">
        <v>4</v>
      </c>
      <c r="B11" s="49"/>
      <c r="C11" s="49"/>
      <c r="D11" s="49"/>
      <c r="E11" s="49"/>
      <c r="F11" s="50"/>
      <c r="G11" s="49"/>
    </row>
    <row r="12" spans="1:7" s="51" customFormat="1" ht="23.25" customHeight="1" x14ac:dyDescent="0.25">
      <c r="A12" s="49"/>
      <c r="B12" s="49"/>
      <c r="C12" s="49"/>
      <c r="D12" s="49"/>
      <c r="E12" s="49"/>
      <c r="F12" s="50"/>
      <c r="G12" s="49"/>
    </row>
    <row r="13" spans="1:7" ht="45" customHeight="1" x14ac:dyDescent="0.25">
      <c r="A13" s="83" t="s">
        <v>37</v>
      </c>
      <c r="B13" s="84"/>
      <c r="C13" s="84"/>
      <c r="D13" s="84"/>
      <c r="E13" s="84"/>
      <c r="F13" s="84"/>
      <c r="G13" s="85"/>
    </row>
    <row r="14" spans="1:7" ht="45" customHeight="1" x14ac:dyDescent="0.25">
      <c r="A14" s="83" t="s">
        <v>38</v>
      </c>
      <c r="B14" s="84"/>
      <c r="C14" s="84"/>
      <c r="D14" s="84"/>
      <c r="E14" s="84"/>
      <c r="F14" s="84"/>
      <c r="G14" s="85"/>
    </row>
    <row r="15" spans="1:7" ht="45" customHeight="1" x14ac:dyDescent="0.25">
      <c r="A15" s="83" t="s">
        <v>39</v>
      </c>
      <c r="B15" s="84"/>
      <c r="C15" s="84"/>
      <c r="D15" s="84"/>
      <c r="E15" s="84"/>
      <c r="F15" s="84"/>
      <c r="G15" s="85"/>
    </row>
    <row r="16" spans="1:7" ht="45" customHeight="1" x14ac:dyDescent="0.25">
      <c r="A16" s="77" t="s">
        <v>19</v>
      </c>
      <c r="B16" s="78"/>
      <c r="C16" s="78"/>
      <c r="D16" s="78"/>
      <c r="E16" s="78"/>
      <c r="F16" s="78"/>
      <c r="G16" s="79"/>
    </row>
    <row r="17" spans="1:8" s="8" customFormat="1" ht="63" customHeight="1" x14ac:dyDescent="0.25">
      <c r="A17" s="76" t="s">
        <v>1</v>
      </c>
      <c r="B17" s="76"/>
      <c r="C17" s="76" t="s">
        <v>15</v>
      </c>
      <c r="D17" s="76" t="s">
        <v>16</v>
      </c>
      <c r="E17" s="76" t="s">
        <v>6</v>
      </c>
      <c r="F17" s="76" t="s">
        <v>2</v>
      </c>
      <c r="G17" s="76" t="s">
        <v>17</v>
      </c>
    </row>
    <row r="18" spans="1:8" ht="142.5" x14ac:dyDescent="0.25">
      <c r="A18" s="52" t="s">
        <v>14</v>
      </c>
      <c r="B18" s="52" t="s">
        <v>0</v>
      </c>
      <c r="C18" s="76"/>
      <c r="D18" s="76"/>
      <c r="E18" s="76"/>
      <c r="F18" s="76"/>
      <c r="G18" s="76"/>
    </row>
    <row r="19" spans="1:8" ht="28.5" x14ac:dyDescent="0.25">
      <c r="A19" s="52">
        <v>1</v>
      </c>
      <c r="B19" s="52">
        <v>2</v>
      </c>
      <c r="C19" s="52">
        <v>3</v>
      </c>
      <c r="D19" s="52">
        <v>4</v>
      </c>
      <c r="E19" s="52">
        <v>5</v>
      </c>
      <c r="F19" s="53">
        <v>6</v>
      </c>
      <c r="G19" s="52">
        <v>7</v>
      </c>
    </row>
    <row r="20" spans="1:8" ht="30" customHeight="1" x14ac:dyDescent="0.25">
      <c r="A20" s="76" t="s">
        <v>8</v>
      </c>
      <c r="B20" s="76"/>
      <c r="C20" s="76"/>
      <c r="D20" s="76"/>
      <c r="E20" s="76"/>
      <c r="F20" s="76"/>
      <c r="G20" s="76"/>
      <c r="H20" s="8"/>
    </row>
    <row r="21" spans="1:8" s="57" customFormat="1" ht="40.5" customHeight="1" x14ac:dyDescent="0.25">
      <c r="A21" s="54" t="s">
        <v>171</v>
      </c>
      <c r="B21" s="54" t="s">
        <v>27</v>
      </c>
      <c r="C21" s="55" t="s">
        <v>55</v>
      </c>
      <c r="D21" s="55" t="s">
        <v>21</v>
      </c>
      <c r="E21" s="56">
        <v>530</v>
      </c>
      <c r="F21" s="56">
        <v>2334.29</v>
      </c>
      <c r="G21" s="56">
        <f>E21*F21/1000</f>
        <v>1237.1737000000001</v>
      </c>
    </row>
    <row r="22" spans="1:8" s="8" customFormat="1" ht="40.5" customHeight="1" x14ac:dyDescent="0.25">
      <c r="A22" s="54" t="s">
        <v>172</v>
      </c>
      <c r="B22" s="54" t="s">
        <v>22</v>
      </c>
      <c r="C22" s="55" t="s">
        <v>55</v>
      </c>
      <c r="D22" s="55" t="s">
        <v>56</v>
      </c>
      <c r="E22" s="56">
        <v>264.7</v>
      </c>
      <c r="F22" s="58">
        <v>20</v>
      </c>
      <c r="G22" s="56">
        <f t="shared" ref="G22:G23" si="0">E22*F22/1000</f>
        <v>5.2939999999999996</v>
      </c>
    </row>
    <row r="23" spans="1:8" s="8" customFormat="1" ht="40.5" customHeight="1" x14ac:dyDescent="0.25">
      <c r="A23" s="54" t="s">
        <v>23</v>
      </c>
      <c r="B23" s="54" t="s">
        <v>24</v>
      </c>
      <c r="C23" s="55" t="s">
        <v>57</v>
      </c>
      <c r="D23" s="55" t="s">
        <v>58</v>
      </c>
      <c r="E23" s="58">
        <v>9600</v>
      </c>
      <c r="F23" s="58">
        <v>5</v>
      </c>
      <c r="G23" s="56">
        <f t="shared" si="0"/>
        <v>48</v>
      </c>
    </row>
    <row r="24" spans="1:8" s="8" customFormat="1" ht="40.5" customHeight="1" x14ac:dyDescent="0.25">
      <c r="A24" s="54" t="s">
        <v>32</v>
      </c>
      <c r="B24" s="54" t="s">
        <v>24</v>
      </c>
      <c r="C24" s="55" t="s">
        <v>57</v>
      </c>
      <c r="D24" s="55" t="s">
        <v>58</v>
      </c>
      <c r="E24" s="58">
        <v>9600</v>
      </c>
      <c r="F24" s="58" t="s">
        <v>33</v>
      </c>
      <c r="G24" s="56">
        <f t="shared" ref="G24:G79" si="1">E24*F24/1000</f>
        <v>192</v>
      </c>
    </row>
    <row r="25" spans="1:8" s="8" customFormat="1" ht="40.5" customHeight="1" x14ac:dyDescent="0.25">
      <c r="A25" s="54" t="s">
        <v>34</v>
      </c>
      <c r="B25" s="54" t="s">
        <v>35</v>
      </c>
      <c r="C25" s="55" t="s">
        <v>57</v>
      </c>
      <c r="D25" s="55" t="s">
        <v>58</v>
      </c>
      <c r="E25" s="58">
        <v>7750</v>
      </c>
      <c r="F25" s="58">
        <v>3</v>
      </c>
      <c r="G25" s="56">
        <f t="shared" si="1"/>
        <v>23.25</v>
      </c>
    </row>
    <row r="26" spans="1:8" s="8" customFormat="1" ht="40.5" customHeight="1" x14ac:dyDescent="0.25">
      <c r="A26" s="54" t="s">
        <v>173</v>
      </c>
      <c r="B26" s="54" t="s">
        <v>26</v>
      </c>
      <c r="C26" s="55" t="s">
        <v>55</v>
      </c>
      <c r="D26" s="55" t="s">
        <v>58</v>
      </c>
      <c r="E26" s="58">
        <v>3650</v>
      </c>
      <c r="F26" s="58">
        <v>10</v>
      </c>
      <c r="G26" s="56">
        <f t="shared" si="1"/>
        <v>36.5</v>
      </c>
    </row>
    <row r="27" spans="1:8" s="8" customFormat="1" ht="40.5" customHeight="1" x14ac:dyDescent="0.25">
      <c r="A27" s="54" t="s">
        <v>174</v>
      </c>
      <c r="B27" s="54" t="s">
        <v>26</v>
      </c>
      <c r="C27" s="55" t="s">
        <v>55</v>
      </c>
      <c r="D27" s="55" t="s">
        <v>58</v>
      </c>
      <c r="E27" s="58">
        <v>4072.6</v>
      </c>
      <c r="F27" s="58">
        <v>25</v>
      </c>
      <c r="G27" s="56">
        <f>E27*F27/1000</f>
        <v>101.815</v>
      </c>
    </row>
    <row r="28" spans="1:8" s="8" customFormat="1" ht="40.5" customHeight="1" x14ac:dyDescent="0.25">
      <c r="A28" s="54" t="s">
        <v>127</v>
      </c>
      <c r="B28" s="54" t="s">
        <v>26</v>
      </c>
      <c r="C28" s="55" t="s">
        <v>55</v>
      </c>
      <c r="D28" s="55" t="s">
        <v>58</v>
      </c>
      <c r="E28" s="58">
        <v>35100</v>
      </c>
      <c r="F28" s="58">
        <v>8</v>
      </c>
      <c r="G28" s="56">
        <f t="shared" si="1"/>
        <v>280.8</v>
      </c>
    </row>
    <row r="29" spans="1:8" s="8" customFormat="1" ht="40.5" customHeight="1" x14ac:dyDescent="0.25">
      <c r="A29" s="54" t="s">
        <v>175</v>
      </c>
      <c r="B29" s="54" t="s">
        <v>26</v>
      </c>
      <c r="C29" s="55" t="s">
        <v>55</v>
      </c>
      <c r="D29" s="55" t="s">
        <v>58</v>
      </c>
      <c r="E29" s="58">
        <v>13207.5</v>
      </c>
      <c r="F29" s="58">
        <v>2</v>
      </c>
      <c r="G29" s="56">
        <f t="shared" ref="G29" si="2">E29*F29/1000</f>
        <v>26.414999999999999</v>
      </c>
    </row>
    <row r="30" spans="1:8" s="8" customFormat="1" ht="40.5" customHeight="1" x14ac:dyDescent="0.25">
      <c r="A30" s="54" t="s">
        <v>176</v>
      </c>
      <c r="B30" s="54" t="s">
        <v>26</v>
      </c>
      <c r="C30" s="55" t="s">
        <v>55</v>
      </c>
      <c r="D30" s="55" t="s">
        <v>58</v>
      </c>
      <c r="E30" s="58">
        <v>5113</v>
      </c>
      <c r="F30" s="58">
        <v>2</v>
      </c>
      <c r="G30" s="56">
        <f t="shared" ref="G30" si="3">E30*F30/1000</f>
        <v>10.226000000000001</v>
      </c>
    </row>
    <row r="31" spans="1:8" s="8" customFormat="1" ht="40.5" customHeight="1" x14ac:dyDescent="0.25">
      <c r="A31" s="54" t="s">
        <v>177</v>
      </c>
      <c r="B31" s="54" t="s">
        <v>26</v>
      </c>
      <c r="C31" s="55" t="s">
        <v>55</v>
      </c>
      <c r="D31" s="55" t="s">
        <v>58</v>
      </c>
      <c r="E31" s="58">
        <v>5939.3</v>
      </c>
      <c r="F31" s="58">
        <v>1</v>
      </c>
      <c r="G31" s="56">
        <f t="shared" si="1"/>
        <v>5.9393000000000002</v>
      </c>
    </row>
    <row r="32" spans="1:8" s="8" customFormat="1" ht="40.5" customHeight="1" x14ac:dyDescent="0.25">
      <c r="A32" s="54" t="s">
        <v>178</v>
      </c>
      <c r="B32" s="54" t="s">
        <v>26</v>
      </c>
      <c r="C32" s="55" t="s">
        <v>55</v>
      </c>
      <c r="D32" s="55" t="s">
        <v>58</v>
      </c>
      <c r="E32" s="58">
        <v>8800</v>
      </c>
      <c r="F32" s="58">
        <v>7</v>
      </c>
      <c r="G32" s="56">
        <f t="shared" si="1"/>
        <v>61.6</v>
      </c>
    </row>
    <row r="33" spans="1:7" s="8" customFormat="1" ht="40.5" customHeight="1" x14ac:dyDescent="0.25">
      <c r="A33" s="54" t="s">
        <v>179</v>
      </c>
      <c r="B33" s="54" t="s">
        <v>26</v>
      </c>
      <c r="C33" s="55" t="s">
        <v>55</v>
      </c>
      <c r="D33" s="55" t="s">
        <v>58</v>
      </c>
      <c r="E33" s="58">
        <v>47780</v>
      </c>
      <c r="F33" s="58">
        <v>2</v>
      </c>
      <c r="G33" s="56">
        <f t="shared" ref="G33:G34" si="4">E33*F33/1000</f>
        <v>95.56</v>
      </c>
    </row>
    <row r="34" spans="1:7" s="8" customFormat="1" ht="40.5" customHeight="1" x14ac:dyDescent="0.25">
      <c r="A34" s="54" t="s">
        <v>180</v>
      </c>
      <c r="B34" s="54" t="s">
        <v>26</v>
      </c>
      <c r="C34" s="55" t="s">
        <v>55</v>
      </c>
      <c r="D34" s="55" t="s">
        <v>58</v>
      </c>
      <c r="E34" s="58">
        <v>13722.5</v>
      </c>
      <c r="F34" s="58">
        <v>2</v>
      </c>
      <c r="G34" s="56">
        <f t="shared" si="4"/>
        <v>27.445</v>
      </c>
    </row>
    <row r="35" spans="1:7" s="62" customFormat="1" ht="40.5" customHeight="1" x14ac:dyDescent="0.25">
      <c r="A35" s="54" t="s">
        <v>248</v>
      </c>
      <c r="B35" s="54" t="s">
        <v>249</v>
      </c>
      <c r="C35" s="55" t="s">
        <v>13</v>
      </c>
      <c r="D35" s="55" t="s">
        <v>58</v>
      </c>
      <c r="E35" s="56">
        <v>6000</v>
      </c>
      <c r="F35" s="56">
        <v>5</v>
      </c>
      <c r="G35" s="56">
        <f t="shared" ref="G35:G36" si="5">E35*F35/1000</f>
        <v>30</v>
      </c>
    </row>
    <row r="36" spans="1:7" s="8" customFormat="1" ht="40.5" customHeight="1" x14ac:dyDescent="0.25">
      <c r="A36" s="54" t="s">
        <v>181</v>
      </c>
      <c r="B36" s="54" t="s">
        <v>43</v>
      </c>
      <c r="C36" s="55" t="s">
        <v>55</v>
      </c>
      <c r="D36" s="55" t="s">
        <v>58</v>
      </c>
      <c r="E36" s="58">
        <v>7600</v>
      </c>
      <c r="F36" s="58">
        <v>6</v>
      </c>
      <c r="G36" s="56">
        <f t="shared" si="5"/>
        <v>45.6</v>
      </c>
    </row>
    <row r="37" spans="1:7" s="8" customFormat="1" ht="40.5" customHeight="1" x14ac:dyDescent="0.25">
      <c r="A37" s="54" t="s">
        <v>182</v>
      </c>
      <c r="B37" s="54" t="s">
        <v>44</v>
      </c>
      <c r="C37" s="55" t="s">
        <v>55</v>
      </c>
      <c r="D37" s="55" t="s">
        <v>58</v>
      </c>
      <c r="E37" s="58">
        <v>6700.1</v>
      </c>
      <c r="F37" s="58">
        <v>6</v>
      </c>
      <c r="G37" s="56">
        <f t="shared" ref="G37" si="6">E37*F37/1000</f>
        <v>40.200600000000009</v>
      </c>
    </row>
    <row r="38" spans="1:7" s="8" customFormat="1" ht="40.5" customHeight="1" x14ac:dyDescent="0.25">
      <c r="A38" s="54" t="s">
        <v>183</v>
      </c>
      <c r="B38" s="54" t="s">
        <v>45</v>
      </c>
      <c r="C38" s="55" t="s">
        <v>55</v>
      </c>
      <c r="D38" s="55" t="s">
        <v>58</v>
      </c>
      <c r="E38" s="58">
        <v>180</v>
      </c>
      <c r="F38" s="58">
        <v>40</v>
      </c>
      <c r="G38" s="56">
        <f t="shared" ref="G38" si="7">E38*F38/1000</f>
        <v>7.2</v>
      </c>
    </row>
    <row r="39" spans="1:7" s="8" customFormat="1" ht="40.5" customHeight="1" x14ac:dyDescent="0.25">
      <c r="A39" s="54" t="s">
        <v>184</v>
      </c>
      <c r="B39" s="54" t="s">
        <v>46</v>
      </c>
      <c r="C39" s="55" t="s">
        <v>55</v>
      </c>
      <c r="D39" s="55" t="s">
        <v>58</v>
      </c>
      <c r="E39" s="58">
        <v>200</v>
      </c>
      <c r="F39" s="58">
        <v>5</v>
      </c>
      <c r="G39" s="56">
        <f t="shared" ref="G39" si="8">E39*F39/1000</f>
        <v>1</v>
      </c>
    </row>
    <row r="40" spans="1:7" s="8" customFormat="1" ht="57" x14ac:dyDescent="0.25">
      <c r="A40" s="54" t="s">
        <v>185</v>
      </c>
      <c r="B40" s="59" t="s">
        <v>47</v>
      </c>
      <c r="C40" s="55" t="s">
        <v>55</v>
      </c>
      <c r="D40" s="55" t="s">
        <v>58</v>
      </c>
      <c r="E40" s="58">
        <v>550</v>
      </c>
      <c r="F40" s="58">
        <v>10</v>
      </c>
      <c r="G40" s="56">
        <f t="shared" ref="G40" si="9">E40*F40/1000</f>
        <v>5.5</v>
      </c>
    </row>
    <row r="41" spans="1:7" s="8" customFormat="1" ht="40.5" customHeight="1" x14ac:dyDescent="0.25">
      <c r="A41" s="54" t="s">
        <v>186</v>
      </c>
      <c r="B41" s="54" t="s">
        <v>48</v>
      </c>
      <c r="C41" s="55" t="s">
        <v>55</v>
      </c>
      <c r="D41" s="55" t="s">
        <v>58</v>
      </c>
      <c r="E41" s="58">
        <v>265.8</v>
      </c>
      <c r="F41" s="58">
        <v>20</v>
      </c>
      <c r="G41" s="56">
        <f t="shared" ref="G41" si="10">E41*F41/1000</f>
        <v>5.3159999999999998</v>
      </c>
    </row>
    <row r="42" spans="1:7" s="8" customFormat="1" ht="40.5" customHeight="1" x14ac:dyDescent="0.25">
      <c r="A42" s="54" t="s">
        <v>187</v>
      </c>
      <c r="B42" s="60" t="s">
        <v>117</v>
      </c>
      <c r="C42" s="55" t="s">
        <v>55</v>
      </c>
      <c r="D42" s="55" t="s">
        <v>58</v>
      </c>
      <c r="E42" s="58">
        <v>12.5</v>
      </c>
      <c r="F42" s="58">
        <v>600</v>
      </c>
      <c r="G42" s="56">
        <f t="shared" ref="G42:G51" si="11">E42*F42/1000</f>
        <v>7.5</v>
      </c>
    </row>
    <row r="43" spans="1:7" s="8" customFormat="1" ht="40.5" customHeight="1" x14ac:dyDescent="0.25">
      <c r="A43" s="54" t="s">
        <v>224</v>
      </c>
      <c r="B43" s="60" t="s">
        <v>116</v>
      </c>
      <c r="C43" s="55" t="s">
        <v>55</v>
      </c>
      <c r="D43" s="55" t="s">
        <v>58</v>
      </c>
      <c r="E43" s="58">
        <v>101.1</v>
      </c>
      <c r="F43" s="58">
        <v>300</v>
      </c>
      <c r="G43" s="56">
        <f t="shared" si="11"/>
        <v>30.33</v>
      </c>
    </row>
    <row r="44" spans="1:7" s="8" customFormat="1" ht="40.5" customHeight="1" x14ac:dyDescent="0.25">
      <c r="A44" s="54" t="s">
        <v>189</v>
      </c>
      <c r="B44" s="60" t="s">
        <v>115</v>
      </c>
      <c r="C44" s="55" t="s">
        <v>55</v>
      </c>
      <c r="D44" s="55" t="s">
        <v>58</v>
      </c>
      <c r="E44" s="58">
        <v>883.3</v>
      </c>
      <c r="F44" s="58">
        <v>100</v>
      </c>
      <c r="G44" s="56">
        <f t="shared" si="11"/>
        <v>88.33</v>
      </c>
    </row>
    <row r="45" spans="1:7" s="8" customFormat="1" ht="40.5" customHeight="1" x14ac:dyDescent="0.25">
      <c r="A45" s="54" t="s">
        <v>190</v>
      </c>
      <c r="B45" s="60" t="s">
        <v>115</v>
      </c>
      <c r="C45" s="55" t="s">
        <v>55</v>
      </c>
      <c r="D45" s="55" t="s">
        <v>58</v>
      </c>
      <c r="E45" s="58">
        <v>806.7</v>
      </c>
      <c r="F45" s="58">
        <v>20</v>
      </c>
      <c r="G45" s="56">
        <f t="shared" si="11"/>
        <v>16.134</v>
      </c>
    </row>
    <row r="46" spans="1:7" s="8" customFormat="1" ht="40.5" customHeight="1" x14ac:dyDescent="0.25">
      <c r="A46" s="54" t="s">
        <v>191</v>
      </c>
      <c r="B46" s="60" t="s">
        <v>114</v>
      </c>
      <c r="C46" s="55" t="s">
        <v>55</v>
      </c>
      <c r="D46" s="55" t="s">
        <v>58</v>
      </c>
      <c r="E46" s="58">
        <v>1500</v>
      </c>
      <c r="F46" s="58">
        <v>15</v>
      </c>
      <c r="G46" s="56">
        <f t="shared" si="11"/>
        <v>22.5</v>
      </c>
    </row>
    <row r="47" spans="1:7" s="8" customFormat="1" ht="40.5" customHeight="1" x14ac:dyDescent="0.25">
      <c r="A47" s="54" t="s">
        <v>192</v>
      </c>
      <c r="B47" s="60" t="s">
        <v>49</v>
      </c>
      <c r="C47" s="55" t="s">
        <v>55</v>
      </c>
      <c r="D47" s="55" t="s">
        <v>59</v>
      </c>
      <c r="E47" s="58">
        <v>621</v>
      </c>
      <c r="F47" s="58">
        <v>600</v>
      </c>
      <c r="G47" s="56">
        <f t="shared" si="11"/>
        <v>372.6</v>
      </c>
    </row>
    <row r="48" spans="1:7" s="8" customFormat="1" ht="40.5" customHeight="1" x14ac:dyDescent="0.25">
      <c r="A48" s="54" t="s">
        <v>193</v>
      </c>
      <c r="B48" s="60" t="s">
        <v>50</v>
      </c>
      <c r="C48" s="55" t="s">
        <v>55</v>
      </c>
      <c r="D48" s="55" t="s">
        <v>58</v>
      </c>
      <c r="E48" s="58">
        <v>216.7</v>
      </c>
      <c r="F48" s="58">
        <v>200</v>
      </c>
      <c r="G48" s="56">
        <f t="shared" si="11"/>
        <v>43.34</v>
      </c>
    </row>
    <row r="49" spans="1:7" s="8" customFormat="1" ht="40.5" customHeight="1" x14ac:dyDescent="0.25">
      <c r="A49" s="54" t="s">
        <v>194</v>
      </c>
      <c r="B49" s="60" t="s">
        <v>112</v>
      </c>
      <c r="C49" s="55" t="s">
        <v>55</v>
      </c>
      <c r="D49" s="55" t="s">
        <v>58</v>
      </c>
      <c r="E49" s="58">
        <v>205</v>
      </c>
      <c r="F49" s="58">
        <v>25</v>
      </c>
      <c r="G49" s="56">
        <f t="shared" si="11"/>
        <v>5.125</v>
      </c>
    </row>
    <row r="50" spans="1:7" s="8" customFormat="1" ht="40.5" customHeight="1" x14ac:dyDescent="0.25">
      <c r="A50" s="54" t="s">
        <v>195</v>
      </c>
      <c r="B50" s="60" t="s">
        <v>113</v>
      </c>
      <c r="C50" s="55" t="s">
        <v>55</v>
      </c>
      <c r="D50" s="55" t="s">
        <v>58</v>
      </c>
      <c r="E50" s="58">
        <v>229.8</v>
      </c>
      <c r="F50" s="58">
        <v>30</v>
      </c>
      <c r="G50" s="56">
        <f t="shared" si="11"/>
        <v>6.8940000000000001</v>
      </c>
    </row>
    <row r="51" spans="1:7" s="8" customFormat="1" ht="40.5" customHeight="1" x14ac:dyDescent="0.25">
      <c r="A51" s="54" t="s">
        <v>198</v>
      </c>
      <c r="B51" s="60" t="s">
        <v>51</v>
      </c>
      <c r="C51" s="55" t="s">
        <v>55</v>
      </c>
      <c r="D51" s="55" t="s">
        <v>58</v>
      </c>
      <c r="E51" s="58">
        <v>10966.7</v>
      </c>
      <c r="F51" s="58">
        <v>10</v>
      </c>
      <c r="G51" s="56">
        <f t="shared" si="11"/>
        <v>109.667</v>
      </c>
    </row>
    <row r="52" spans="1:7" s="8" customFormat="1" ht="40.5" customHeight="1" x14ac:dyDescent="0.25">
      <c r="A52" s="54" t="s">
        <v>199</v>
      </c>
      <c r="B52" s="60" t="s">
        <v>52</v>
      </c>
      <c r="C52" s="55" t="s">
        <v>55</v>
      </c>
      <c r="D52" s="55" t="s">
        <v>58</v>
      </c>
      <c r="E52" s="58">
        <v>5402</v>
      </c>
      <c r="F52" s="58">
        <v>10</v>
      </c>
      <c r="G52" s="56">
        <f t="shared" si="1"/>
        <v>54.02</v>
      </c>
    </row>
    <row r="53" spans="1:7" s="8" customFormat="1" ht="40.5" customHeight="1" x14ac:dyDescent="0.25">
      <c r="A53" s="54" t="s">
        <v>200</v>
      </c>
      <c r="B53" s="60" t="s">
        <v>111</v>
      </c>
      <c r="C53" s="55" t="s">
        <v>55</v>
      </c>
      <c r="D53" s="55" t="s">
        <v>58</v>
      </c>
      <c r="E53" s="58">
        <v>6110.7</v>
      </c>
      <c r="F53" s="58">
        <v>10</v>
      </c>
      <c r="G53" s="56">
        <f t="shared" si="1"/>
        <v>61.106999999999999</v>
      </c>
    </row>
    <row r="54" spans="1:7" s="8" customFormat="1" ht="40.5" customHeight="1" x14ac:dyDescent="0.25">
      <c r="A54" s="54" t="s">
        <v>204</v>
      </c>
      <c r="B54" s="60" t="s">
        <v>110</v>
      </c>
      <c r="C54" s="55" t="s">
        <v>55</v>
      </c>
      <c r="D54" s="55" t="s">
        <v>58</v>
      </c>
      <c r="E54" s="58">
        <v>302</v>
      </c>
      <c r="F54" s="58">
        <v>100</v>
      </c>
      <c r="G54" s="56">
        <f t="shared" si="1"/>
        <v>30.2</v>
      </c>
    </row>
    <row r="55" spans="1:7" s="8" customFormat="1" ht="40.5" customHeight="1" x14ac:dyDescent="0.25">
      <c r="A55" s="54" t="s">
        <v>225</v>
      </c>
      <c r="B55" s="60" t="s">
        <v>109</v>
      </c>
      <c r="C55" s="55" t="s">
        <v>57</v>
      </c>
      <c r="D55" s="55" t="s">
        <v>58</v>
      </c>
      <c r="E55" s="58">
        <v>15000</v>
      </c>
      <c r="F55" s="58">
        <v>1</v>
      </c>
      <c r="G55" s="56">
        <f t="shared" si="1"/>
        <v>15</v>
      </c>
    </row>
    <row r="56" spans="1:7" s="8" customFormat="1" ht="40.5" customHeight="1" x14ac:dyDescent="0.25">
      <c r="A56" s="54" t="s">
        <v>205</v>
      </c>
      <c r="B56" s="60" t="s">
        <v>108</v>
      </c>
      <c r="C56" s="55" t="s">
        <v>55</v>
      </c>
      <c r="D56" s="55" t="s">
        <v>58</v>
      </c>
      <c r="E56" s="58">
        <v>187.6</v>
      </c>
      <c r="F56" s="58">
        <v>5</v>
      </c>
      <c r="G56" s="56">
        <f t="shared" si="1"/>
        <v>0.93799999999999994</v>
      </c>
    </row>
    <row r="57" spans="1:7" s="8" customFormat="1" ht="40.5" customHeight="1" x14ac:dyDescent="0.25">
      <c r="A57" s="54" t="s">
        <v>206</v>
      </c>
      <c r="B57" s="60" t="s">
        <v>107</v>
      </c>
      <c r="C57" s="55" t="s">
        <v>55</v>
      </c>
      <c r="D57" s="55" t="s">
        <v>58</v>
      </c>
      <c r="E57" s="58">
        <v>2499.6999999999998</v>
      </c>
      <c r="F57" s="58">
        <v>5</v>
      </c>
      <c r="G57" s="61">
        <f>E57*F57/1000</f>
        <v>12.4985</v>
      </c>
    </row>
    <row r="58" spans="1:7" s="8" customFormat="1" ht="40.5" customHeight="1" x14ac:dyDescent="0.25">
      <c r="A58" s="54" t="s">
        <v>207</v>
      </c>
      <c r="B58" s="60" t="s">
        <v>53</v>
      </c>
      <c r="C58" s="55" t="s">
        <v>55</v>
      </c>
      <c r="D58" s="55" t="s">
        <v>58</v>
      </c>
      <c r="E58" s="58">
        <v>134.80000000000001</v>
      </c>
      <c r="F58" s="58">
        <v>1600</v>
      </c>
      <c r="G58" s="56">
        <f>E58*F58/1000</f>
        <v>215.68000000000004</v>
      </c>
    </row>
    <row r="59" spans="1:7" s="8" customFormat="1" ht="40.5" customHeight="1" x14ac:dyDescent="0.25">
      <c r="A59" s="54" t="s">
        <v>226</v>
      </c>
      <c r="B59" s="60" t="s">
        <v>106</v>
      </c>
      <c r="C59" s="55" t="s">
        <v>57</v>
      </c>
      <c r="D59" s="55" t="s">
        <v>58</v>
      </c>
      <c r="E59" s="58">
        <v>4000</v>
      </c>
      <c r="F59" s="58">
        <v>2</v>
      </c>
      <c r="G59" s="56">
        <f t="shared" si="1"/>
        <v>8</v>
      </c>
    </row>
    <row r="60" spans="1:7" s="8" customFormat="1" ht="40.5" customHeight="1" x14ac:dyDescent="0.25">
      <c r="A60" s="54" t="s">
        <v>209</v>
      </c>
      <c r="B60" s="60" t="s">
        <v>105</v>
      </c>
      <c r="C60" s="55" t="s">
        <v>55</v>
      </c>
      <c r="D60" s="55" t="s">
        <v>58</v>
      </c>
      <c r="E60" s="58">
        <v>12.6</v>
      </c>
      <c r="F60" s="58">
        <v>2500</v>
      </c>
      <c r="G60" s="56">
        <f t="shared" si="1"/>
        <v>31.5</v>
      </c>
    </row>
    <row r="61" spans="1:7" s="8" customFormat="1" ht="40.5" customHeight="1" x14ac:dyDescent="0.25">
      <c r="A61" s="54" t="s">
        <v>210</v>
      </c>
      <c r="B61" s="60" t="s">
        <v>104</v>
      </c>
      <c r="C61" s="55" t="s">
        <v>55</v>
      </c>
      <c r="D61" s="55" t="s">
        <v>58</v>
      </c>
      <c r="E61" s="58">
        <v>5100</v>
      </c>
      <c r="F61" s="58">
        <v>1</v>
      </c>
      <c r="G61" s="56">
        <f t="shared" si="1"/>
        <v>5.0999999999999996</v>
      </c>
    </row>
    <row r="62" spans="1:7" s="8" customFormat="1" ht="40.5" customHeight="1" x14ac:dyDescent="0.25">
      <c r="A62" s="54" t="s">
        <v>211</v>
      </c>
      <c r="B62" s="60" t="s">
        <v>103</v>
      </c>
      <c r="C62" s="55" t="s">
        <v>55</v>
      </c>
      <c r="D62" s="55" t="s">
        <v>58</v>
      </c>
      <c r="E62" s="58">
        <v>273.8</v>
      </c>
      <c r="F62" s="58">
        <v>20</v>
      </c>
      <c r="G62" s="56">
        <f t="shared" si="1"/>
        <v>5.476</v>
      </c>
    </row>
    <row r="63" spans="1:7" s="8" customFormat="1" ht="40.5" customHeight="1" x14ac:dyDescent="0.25">
      <c r="A63" s="54" t="s">
        <v>131</v>
      </c>
      <c r="B63" s="60" t="s">
        <v>102</v>
      </c>
      <c r="C63" s="55" t="s">
        <v>57</v>
      </c>
      <c r="D63" s="55" t="s">
        <v>58</v>
      </c>
      <c r="E63" s="58">
        <v>11400</v>
      </c>
      <c r="F63" s="58">
        <v>30</v>
      </c>
      <c r="G63" s="56">
        <f t="shared" si="1"/>
        <v>342</v>
      </c>
    </row>
    <row r="64" spans="1:7" s="8" customFormat="1" ht="40.5" customHeight="1" x14ac:dyDescent="0.25">
      <c r="A64" s="54" t="s">
        <v>132</v>
      </c>
      <c r="B64" s="60" t="s">
        <v>101</v>
      </c>
      <c r="C64" s="55" t="s">
        <v>57</v>
      </c>
      <c r="D64" s="55" t="s">
        <v>58</v>
      </c>
      <c r="E64" s="58">
        <v>3524</v>
      </c>
      <c r="F64" s="58">
        <v>40</v>
      </c>
      <c r="G64" s="56">
        <f>E64*F64/1000</f>
        <v>140.96</v>
      </c>
    </row>
    <row r="65" spans="1:8" s="8" customFormat="1" ht="40.5" customHeight="1" x14ac:dyDescent="0.25">
      <c r="A65" s="54" t="s">
        <v>212</v>
      </c>
      <c r="B65" s="60" t="s">
        <v>100</v>
      </c>
      <c r="C65" s="55" t="s">
        <v>55</v>
      </c>
      <c r="D65" s="55" t="s">
        <v>58</v>
      </c>
      <c r="E65" s="58">
        <v>22.5</v>
      </c>
      <c r="F65" s="58">
        <v>120</v>
      </c>
      <c r="G65" s="56">
        <f t="shared" si="1"/>
        <v>2.7</v>
      </c>
    </row>
    <row r="66" spans="1:8" s="8" customFormat="1" ht="40.5" customHeight="1" x14ac:dyDescent="0.25">
      <c r="A66" s="54" t="s">
        <v>213</v>
      </c>
      <c r="B66" s="60" t="s">
        <v>99</v>
      </c>
      <c r="C66" s="55" t="s">
        <v>55</v>
      </c>
      <c r="D66" s="55" t="s">
        <v>58</v>
      </c>
      <c r="E66" s="58">
        <v>188.5</v>
      </c>
      <c r="F66" s="58">
        <v>50</v>
      </c>
      <c r="G66" s="56">
        <f t="shared" si="1"/>
        <v>9.4250000000000007</v>
      </c>
    </row>
    <row r="67" spans="1:8" s="8" customFormat="1" ht="40.5" customHeight="1" x14ac:dyDescent="0.25">
      <c r="A67" s="54" t="s">
        <v>214</v>
      </c>
      <c r="B67" s="60" t="s">
        <v>98</v>
      </c>
      <c r="C67" s="55" t="s">
        <v>55</v>
      </c>
      <c r="D67" s="55" t="s">
        <v>58</v>
      </c>
      <c r="E67" s="58">
        <v>571.1</v>
      </c>
      <c r="F67" s="58">
        <v>90</v>
      </c>
      <c r="G67" s="56">
        <f t="shared" ref="G67" si="12">E67*F67/1000</f>
        <v>51.399000000000001</v>
      </c>
    </row>
    <row r="68" spans="1:8" s="62" customFormat="1" ht="40.5" customHeight="1" x14ac:dyDescent="0.25">
      <c r="A68" s="54" t="s">
        <v>215</v>
      </c>
      <c r="B68" s="60" t="s">
        <v>97</v>
      </c>
      <c r="C68" s="55" t="s">
        <v>55</v>
      </c>
      <c r="D68" s="55" t="s">
        <v>58</v>
      </c>
      <c r="E68" s="58">
        <v>699.9</v>
      </c>
      <c r="F68" s="58">
        <v>20</v>
      </c>
      <c r="G68" s="56">
        <f t="shared" si="1"/>
        <v>13.997999999999999</v>
      </c>
      <c r="H68" s="8"/>
    </row>
    <row r="69" spans="1:8" s="8" customFormat="1" ht="40.5" customHeight="1" x14ac:dyDescent="0.25">
      <c r="A69" s="54" t="s">
        <v>227</v>
      </c>
      <c r="B69" s="60" t="s">
        <v>96</v>
      </c>
      <c r="C69" s="55" t="s">
        <v>57</v>
      </c>
      <c r="D69" s="55" t="s">
        <v>60</v>
      </c>
      <c r="E69" s="58">
        <v>5966.7</v>
      </c>
      <c r="F69" s="58">
        <v>2</v>
      </c>
      <c r="G69" s="56">
        <f t="shared" si="1"/>
        <v>11.933399999999999</v>
      </c>
    </row>
    <row r="70" spans="1:8" s="8" customFormat="1" ht="40.5" customHeight="1" x14ac:dyDescent="0.25">
      <c r="A70" s="54" t="s">
        <v>229</v>
      </c>
      <c r="B70" s="60" t="s">
        <v>95</v>
      </c>
      <c r="C70" s="55" t="s">
        <v>57</v>
      </c>
      <c r="D70" s="55" t="s">
        <v>58</v>
      </c>
      <c r="E70" s="58">
        <v>2100</v>
      </c>
      <c r="F70" s="58">
        <v>70</v>
      </c>
      <c r="G70" s="61">
        <f t="shared" si="1"/>
        <v>147</v>
      </c>
    </row>
    <row r="71" spans="1:8" s="8" customFormat="1" ht="40.5" customHeight="1" x14ac:dyDescent="0.25">
      <c r="A71" s="54" t="s">
        <v>228</v>
      </c>
      <c r="B71" s="60" t="s">
        <v>94</v>
      </c>
      <c r="C71" s="55" t="s">
        <v>57</v>
      </c>
      <c r="D71" s="55" t="s">
        <v>61</v>
      </c>
      <c r="E71" s="58">
        <v>2000</v>
      </c>
      <c r="F71" s="58">
        <v>2</v>
      </c>
      <c r="G71" s="61">
        <f t="shared" si="1"/>
        <v>4</v>
      </c>
    </row>
    <row r="72" spans="1:8" s="62" customFormat="1" ht="40.5" customHeight="1" x14ac:dyDescent="0.25">
      <c r="A72" s="54" t="s">
        <v>217</v>
      </c>
      <c r="B72" s="60" t="s">
        <v>93</v>
      </c>
      <c r="C72" s="55" t="s">
        <v>55</v>
      </c>
      <c r="D72" s="55" t="s">
        <v>59</v>
      </c>
      <c r="E72" s="58">
        <v>365</v>
      </c>
      <c r="F72" s="58">
        <v>7</v>
      </c>
      <c r="G72" s="56">
        <f t="shared" si="1"/>
        <v>2.5550000000000002</v>
      </c>
      <c r="H72" s="8"/>
    </row>
    <row r="73" spans="1:8" s="8" customFormat="1" ht="40.5" customHeight="1" x14ac:dyDescent="0.25">
      <c r="A73" s="54" t="s">
        <v>218</v>
      </c>
      <c r="B73" s="60" t="s">
        <v>92</v>
      </c>
      <c r="C73" s="55" t="s">
        <v>55</v>
      </c>
      <c r="D73" s="55" t="s">
        <v>59</v>
      </c>
      <c r="E73" s="58">
        <v>1000</v>
      </c>
      <c r="F73" s="58">
        <v>6</v>
      </c>
      <c r="G73" s="56">
        <f t="shared" si="1"/>
        <v>6</v>
      </c>
    </row>
    <row r="74" spans="1:8" s="8" customFormat="1" ht="40.5" customHeight="1" x14ac:dyDescent="0.25">
      <c r="A74" s="54" t="s">
        <v>219</v>
      </c>
      <c r="B74" s="60" t="s">
        <v>54</v>
      </c>
      <c r="C74" s="55" t="s">
        <v>55</v>
      </c>
      <c r="D74" s="55" t="s">
        <v>61</v>
      </c>
      <c r="E74" s="58">
        <v>556.1</v>
      </c>
      <c r="F74" s="58">
        <v>200</v>
      </c>
      <c r="G74" s="61">
        <f t="shared" ref="G74:G75" si="13">E74*F74/1000</f>
        <v>111.22</v>
      </c>
    </row>
    <row r="75" spans="1:8" s="8" customFormat="1" ht="40.5" customHeight="1" x14ac:dyDescent="0.25">
      <c r="A75" s="54" t="s">
        <v>220</v>
      </c>
      <c r="B75" s="60" t="s">
        <v>91</v>
      </c>
      <c r="C75" s="55" t="s">
        <v>55</v>
      </c>
      <c r="D75" s="55" t="s">
        <v>61</v>
      </c>
      <c r="E75" s="58">
        <v>2083.3000000000002</v>
      </c>
      <c r="F75" s="58">
        <v>4</v>
      </c>
      <c r="G75" s="56">
        <f t="shared" si="13"/>
        <v>8.3332000000000015</v>
      </c>
    </row>
    <row r="76" spans="1:8" s="8" customFormat="1" ht="40.5" customHeight="1" x14ac:dyDescent="0.25">
      <c r="A76" s="54" t="s">
        <v>221</v>
      </c>
      <c r="B76" s="60" t="s">
        <v>91</v>
      </c>
      <c r="C76" s="55" t="s">
        <v>55</v>
      </c>
      <c r="D76" s="55" t="s">
        <v>61</v>
      </c>
      <c r="E76" s="58">
        <v>2283.3000000000002</v>
      </c>
      <c r="F76" s="58">
        <v>5</v>
      </c>
      <c r="G76" s="61">
        <f t="shared" si="1"/>
        <v>11.416499999999999</v>
      </c>
    </row>
    <row r="77" spans="1:8" s="62" customFormat="1" ht="40.5" customHeight="1" x14ac:dyDescent="0.25">
      <c r="A77" s="54" t="s">
        <v>222</v>
      </c>
      <c r="B77" s="60" t="s">
        <v>90</v>
      </c>
      <c r="C77" s="55" t="s">
        <v>55</v>
      </c>
      <c r="D77" s="55" t="s">
        <v>61</v>
      </c>
      <c r="E77" s="58">
        <v>1116.7</v>
      </c>
      <c r="F77" s="58">
        <v>40</v>
      </c>
      <c r="G77" s="61">
        <f t="shared" si="1"/>
        <v>44.667999999999999</v>
      </c>
      <c r="H77" s="8"/>
    </row>
    <row r="78" spans="1:8" s="8" customFormat="1" ht="40.5" customHeight="1" x14ac:dyDescent="0.25">
      <c r="A78" s="54" t="s">
        <v>135</v>
      </c>
      <c r="B78" s="60" t="s">
        <v>89</v>
      </c>
      <c r="C78" s="55" t="s">
        <v>57</v>
      </c>
      <c r="D78" s="55" t="s">
        <v>61</v>
      </c>
      <c r="E78" s="58">
        <v>74.3</v>
      </c>
      <c r="F78" s="58">
        <v>11400</v>
      </c>
      <c r="G78" s="56">
        <f t="shared" si="1"/>
        <v>847.02</v>
      </c>
    </row>
    <row r="79" spans="1:8" s="8" customFormat="1" ht="40.5" customHeight="1" x14ac:dyDescent="0.25">
      <c r="A79" s="54" t="s">
        <v>250</v>
      </c>
      <c r="B79" s="60" t="s">
        <v>251</v>
      </c>
      <c r="C79" s="55" t="s">
        <v>13</v>
      </c>
      <c r="D79" s="55" t="s">
        <v>252</v>
      </c>
      <c r="E79" s="56">
        <v>2000</v>
      </c>
      <c r="F79" s="56">
        <v>20</v>
      </c>
      <c r="G79" s="56">
        <f t="shared" si="1"/>
        <v>40</v>
      </c>
    </row>
    <row r="80" spans="1:8" s="8" customFormat="1" ht="46.5" customHeight="1" x14ac:dyDescent="0.25">
      <c r="A80" s="63"/>
      <c r="B80" s="63" t="s">
        <v>9</v>
      </c>
      <c r="C80" s="63"/>
      <c r="D80" s="63"/>
      <c r="E80" s="63"/>
      <c r="F80" s="52"/>
      <c r="G80" s="64">
        <f>SUM(G21:G79)</f>
        <v>5223.4022000000004</v>
      </c>
    </row>
    <row r="81" spans="1:8" s="8" customFormat="1" ht="46.5" customHeight="1" x14ac:dyDescent="0.25">
      <c r="A81" s="76" t="s">
        <v>40</v>
      </c>
      <c r="B81" s="76"/>
      <c r="C81" s="76"/>
      <c r="D81" s="76"/>
      <c r="E81" s="76"/>
      <c r="F81" s="76"/>
      <c r="G81" s="76"/>
    </row>
    <row r="82" spans="1:8" s="8" customFormat="1" ht="51" x14ac:dyDescent="0.25">
      <c r="A82" s="65" t="s">
        <v>41</v>
      </c>
      <c r="B82" s="66" t="s">
        <v>42</v>
      </c>
      <c r="C82" s="55" t="s">
        <v>13</v>
      </c>
      <c r="D82" s="55" t="s">
        <v>25</v>
      </c>
      <c r="E82" s="58">
        <v>800000</v>
      </c>
      <c r="F82" s="58" t="s">
        <v>36</v>
      </c>
      <c r="G82" s="56">
        <f t="shared" ref="G82" si="14">E82*F82/1000</f>
        <v>800</v>
      </c>
    </row>
    <row r="83" spans="1:8" s="8" customFormat="1" ht="46.5" customHeight="1" x14ac:dyDescent="0.25">
      <c r="A83" s="63"/>
      <c r="B83" s="63" t="s">
        <v>9</v>
      </c>
      <c r="C83" s="63"/>
      <c r="D83" s="63"/>
      <c r="E83" s="63"/>
      <c r="F83" s="52"/>
      <c r="G83" s="64">
        <f>SUM(G82)</f>
        <v>800</v>
      </c>
    </row>
    <row r="84" spans="1:8" ht="29.25" customHeight="1" x14ac:dyDescent="0.25">
      <c r="A84" s="76" t="s">
        <v>7</v>
      </c>
      <c r="B84" s="76"/>
      <c r="C84" s="76"/>
      <c r="D84" s="76"/>
      <c r="E84" s="76"/>
      <c r="F84" s="76"/>
      <c r="G84" s="76"/>
    </row>
    <row r="85" spans="1:8" ht="54.75" customHeight="1" x14ac:dyDescent="0.25">
      <c r="A85" s="54" t="s">
        <v>245</v>
      </c>
      <c r="B85" s="66" t="s">
        <v>246</v>
      </c>
      <c r="C85" s="55" t="s">
        <v>18</v>
      </c>
      <c r="D85" s="55" t="s">
        <v>65</v>
      </c>
      <c r="E85" s="58">
        <v>4725600</v>
      </c>
      <c r="F85" s="58">
        <v>1</v>
      </c>
      <c r="G85" s="56">
        <f t="shared" ref="G85" si="15">E85*F88/1000</f>
        <v>4725.6000000000004</v>
      </c>
    </row>
    <row r="86" spans="1:8" ht="51" x14ac:dyDescent="0.25">
      <c r="A86" s="54" t="s">
        <v>136</v>
      </c>
      <c r="B86" s="66" t="s">
        <v>88</v>
      </c>
      <c r="C86" s="55" t="s">
        <v>55</v>
      </c>
      <c r="D86" s="55" t="s">
        <v>65</v>
      </c>
      <c r="E86" s="58">
        <v>1100000</v>
      </c>
      <c r="F86" s="58" t="s">
        <v>36</v>
      </c>
      <c r="G86" s="56">
        <f>E86*F86/1000</f>
        <v>1100</v>
      </c>
      <c r="H86" s="8"/>
    </row>
    <row r="87" spans="1:8" ht="48.75" customHeight="1" x14ac:dyDescent="0.25">
      <c r="A87" s="54" t="s">
        <v>137</v>
      </c>
      <c r="B87" s="66" t="s">
        <v>62</v>
      </c>
      <c r="C87" s="55" t="s">
        <v>55</v>
      </c>
      <c r="D87" s="55" t="s">
        <v>65</v>
      </c>
      <c r="E87" s="58">
        <v>115000</v>
      </c>
      <c r="F87" s="58" t="s">
        <v>36</v>
      </c>
      <c r="G87" s="56">
        <f t="shared" ref="G87:G91" si="16">E87*F87/1000</f>
        <v>115</v>
      </c>
      <c r="H87" s="8"/>
    </row>
    <row r="88" spans="1:8" ht="56.25" customHeight="1" x14ac:dyDescent="0.25">
      <c r="A88" s="54" t="s">
        <v>241</v>
      </c>
      <c r="B88" s="66" t="s">
        <v>87</v>
      </c>
      <c r="C88" s="55" t="s">
        <v>18</v>
      </c>
      <c r="D88" s="55" t="s">
        <v>65</v>
      </c>
      <c r="E88" s="58">
        <v>440460</v>
      </c>
      <c r="F88" s="58">
        <v>1</v>
      </c>
      <c r="G88" s="56">
        <f t="shared" si="16"/>
        <v>440.46</v>
      </c>
      <c r="H88" s="8"/>
    </row>
    <row r="89" spans="1:8" ht="51" x14ac:dyDescent="0.25">
      <c r="A89" s="54" t="s">
        <v>242</v>
      </c>
      <c r="B89" s="66" t="s">
        <v>87</v>
      </c>
      <c r="C89" s="55" t="s">
        <v>18</v>
      </c>
      <c r="D89" s="55" t="s">
        <v>65</v>
      </c>
      <c r="E89" s="58">
        <v>442980</v>
      </c>
      <c r="F89" s="58">
        <v>1</v>
      </c>
      <c r="G89" s="56">
        <f t="shared" si="16"/>
        <v>442.98</v>
      </c>
      <c r="H89" s="8"/>
    </row>
    <row r="90" spans="1:8" ht="51" x14ac:dyDescent="0.25">
      <c r="A90" s="54" t="s">
        <v>261</v>
      </c>
      <c r="B90" s="66" t="s">
        <v>87</v>
      </c>
      <c r="C90" s="55" t="s">
        <v>13</v>
      </c>
      <c r="D90" s="55" t="s">
        <v>65</v>
      </c>
      <c r="E90" s="58">
        <v>440460</v>
      </c>
      <c r="F90" s="58">
        <v>1</v>
      </c>
      <c r="G90" s="56">
        <f t="shared" si="16"/>
        <v>440.46</v>
      </c>
      <c r="H90" s="8"/>
    </row>
    <row r="91" spans="1:8" ht="57.75" customHeight="1" x14ac:dyDescent="0.25">
      <c r="A91" s="54" t="s">
        <v>232</v>
      </c>
      <c r="B91" s="59" t="s">
        <v>231</v>
      </c>
      <c r="C91" s="67" t="s">
        <v>13</v>
      </c>
      <c r="D91" s="67" t="s">
        <v>25</v>
      </c>
      <c r="E91" s="58">
        <v>198000</v>
      </c>
      <c r="F91" s="58">
        <v>1</v>
      </c>
      <c r="G91" s="56">
        <f t="shared" si="16"/>
        <v>198</v>
      </c>
      <c r="H91" s="8"/>
    </row>
    <row r="92" spans="1:8" ht="90.75" customHeight="1" x14ac:dyDescent="0.25">
      <c r="A92" s="54" t="s">
        <v>138</v>
      </c>
      <c r="B92" s="66" t="s">
        <v>86</v>
      </c>
      <c r="C92" s="55" t="s">
        <v>57</v>
      </c>
      <c r="D92" s="55" t="s">
        <v>65</v>
      </c>
      <c r="E92" s="58">
        <v>400000</v>
      </c>
      <c r="F92" s="58">
        <v>1</v>
      </c>
      <c r="G92" s="56">
        <f t="shared" ref="G92:G129" si="17">E92*F92/1000</f>
        <v>400</v>
      </c>
      <c r="H92" s="8"/>
    </row>
    <row r="93" spans="1:8" ht="56.25" customHeight="1" x14ac:dyDescent="0.25">
      <c r="A93" s="54" t="s">
        <v>139</v>
      </c>
      <c r="B93" s="66" t="s">
        <v>85</v>
      </c>
      <c r="C93" s="55" t="s">
        <v>57</v>
      </c>
      <c r="D93" s="55" t="s">
        <v>65</v>
      </c>
      <c r="E93" s="58">
        <v>600000</v>
      </c>
      <c r="F93" s="58">
        <v>1</v>
      </c>
      <c r="G93" s="56">
        <f t="shared" si="17"/>
        <v>600</v>
      </c>
      <c r="H93" s="8"/>
    </row>
    <row r="94" spans="1:8" ht="51" x14ac:dyDescent="0.25">
      <c r="A94" s="54" t="s">
        <v>140</v>
      </c>
      <c r="B94" s="66" t="s">
        <v>63</v>
      </c>
      <c r="C94" s="55" t="s">
        <v>57</v>
      </c>
      <c r="D94" s="55" t="s">
        <v>65</v>
      </c>
      <c r="E94" s="58">
        <v>100000</v>
      </c>
      <c r="F94" s="58">
        <v>1</v>
      </c>
      <c r="G94" s="56">
        <f t="shared" si="17"/>
        <v>100</v>
      </c>
      <c r="H94" s="8"/>
    </row>
    <row r="95" spans="1:8" ht="76.5" x14ac:dyDescent="0.25">
      <c r="A95" s="54" t="s">
        <v>141</v>
      </c>
      <c r="B95" s="66" t="s">
        <v>84</v>
      </c>
      <c r="C95" s="55" t="s">
        <v>57</v>
      </c>
      <c r="D95" s="55" t="s">
        <v>65</v>
      </c>
      <c r="E95" s="58">
        <v>800000</v>
      </c>
      <c r="F95" s="58">
        <v>1</v>
      </c>
      <c r="G95" s="56">
        <f t="shared" si="17"/>
        <v>800</v>
      </c>
      <c r="H95" s="8"/>
    </row>
    <row r="96" spans="1:8" ht="51" x14ac:dyDescent="0.25">
      <c r="A96" s="54" t="s">
        <v>142</v>
      </c>
      <c r="B96" s="66" t="s">
        <v>83</v>
      </c>
      <c r="C96" s="55" t="s">
        <v>57</v>
      </c>
      <c r="D96" s="55" t="s">
        <v>65</v>
      </c>
      <c r="E96" s="58">
        <v>50000</v>
      </c>
      <c r="F96" s="58">
        <v>1</v>
      </c>
      <c r="G96" s="56">
        <f t="shared" si="17"/>
        <v>50</v>
      </c>
      <c r="H96" s="8"/>
    </row>
    <row r="97" spans="1:8" ht="40.5" customHeight="1" x14ac:dyDescent="0.25">
      <c r="A97" s="54" t="s">
        <v>143</v>
      </c>
      <c r="B97" s="59" t="s">
        <v>144</v>
      </c>
      <c r="C97" s="55" t="s">
        <v>18</v>
      </c>
      <c r="D97" s="55" t="s">
        <v>65</v>
      </c>
      <c r="E97" s="58">
        <v>13821900</v>
      </c>
      <c r="F97" s="58">
        <v>1</v>
      </c>
      <c r="G97" s="56">
        <f t="shared" ref="G97:G98" si="18">E97*F97/1000</f>
        <v>13821.9</v>
      </c>
      <c r="H97" s="8"/>
    </row>
    <row r="98" spans="1:8" ht="57" x14ac:dyDescent="0.25">
      <c r="A98" s="54" t="s">
        <v>256</v>
      </c>
      <c r="B98" s="59" t="s">
        <v>257</v>
      </c>
      <c r="C98" s="55" t="s">
        <v>13</v>
      </c>
      <c r="D98" s="55" t="s">
        <v>25</v>
      </c>
      <c r="E98" s="58">
        <v>90000</v>
      </c>
      <c r="F98" s="58">
        <v>1</v>
      </c>
      <c r="G98" s="56">
        <f t="shared" si="18"/>
        <v>90</v>
      </c>
      <c r="H98" s="8"/>
    </row>
    <row r="99" spans="1:8" ht="51" x14ac:dyDescent="0.25">
      <c r="A99" s="54" t="s">
        <v>145</v>
      </c>
      <c r="B99" s="66" t="s">
        <v>82</v>
      </c>
      <c r="C99" s="55" t="s">
        <v>57</v>
      </c>
      <c r="D99" s="55" t="s">
        <v>65</v>
      </c>
      <c r="E99" s="58">
        <v>700000</v>
      </c>
      <c r="F99" s="58">
        <v>1</v>
      </c>
      <c r="G99" s="56">
        <f t="shared" si="17"/>
        <v>700</v>
      </c>
      <c r="H99" s="8"/>
    </row>
    <row r="100" spans="1:8" ht="37.5" customHeight="1" x14ac:dyDescent="0.25">
      <c r="A100" s="54" t="s">
        <v>146</v>
      </c>
      <c r="B100" s="66" t="s">
        <v>81</v>
      </c>
      <c r="C100" s="55" t="s">
        <v>57</v>
      </c>
      <c r="D100" s="55" t="s">
        <v>65</v>
      </c>
      <c r="E100" s="58">
        <v>338400</v>
      </c>
      <c r="F100" s="58">
        <v>1</v>
      </c>
      <c r="G100" s="56">
        <f t="shared" si="17"/>
        <v>338.4</v>
      </c>
      <c r="H100" s="8"/>
    </row>
    <row r="101" spans="1:8" ht="51" x14ac:dyDescent="0.25">
      <c r="A101" s="54" t="s">
        <v>147</v>
      </c>
      <c r="B101" s="66" t="s">
        <v>80</v>
      </c>
      <c r="C101" s="55" t="s">
        <v>57</v>
      </c>
      <c r="D101" s="55" t="s">
        <v>65</v>
      </c>
      <c r="E101" s="58">
        <v>500000</v>
      </c>
      <c r="F101" s="58">
        <v>1</v>
      </c>
      <c r="G101" s="56">
        <f t="shared" si="17"/>
        <v>500</v>
      </c>
      <c r="H101" s="8"/>
    </row>
    <row r="102" spans="1:8" s="8" customFormat="1" ht="40.5" customHeight="1" x14ac:dyDescent="0.25">
      <c r="A102" s="54" t="s">
        <v>148</v>
      </c>
      <c r="B102" s="66" t="s">
        <v>79</v>
      </c>
      <c r="C102" s="55" t="s">
        <v>57</v>
      </c>
      <c r="D102" s="55" t="s">
        <v>65</v>
      </c>
      <c r="E102" s="58">
        <v>170000</v>
      </c>
      <c r="F102" s="58" t="s">
        <v>36</v>
      </c>
      <c r="G102" s="56">
        <f t="shared" si="17"/>
        <v>170</v>
      </c>
    </row>
    <row r="103" spans="1:8" s="8" customFormat="1" ht="40.5" customHeight="1" x14ac:dyDescent="0.25">
      <c r="A103" s="54" t="s">
        <v>149</v>
      </c>
      <c r="B103" s="66" t="s">
        <v>78</v>
      </c>
      <c r="C103" s="55" t="s">
        <v>57</v>
      </c>
      <c r="D103" s="55" t="s">
        <v>65</v>
      </c>
      <c r="E103" s="58">
        <v>2292095</v>
      </c>
      <c r="F103" s="58" t="s">
        <v>36</v>
      </c>
      <c r="G103" s="56">
        <f t="shared" si="17"/>
        <v>2292.0949999999998</v>
      </c>
    </row>
    <row r="104" spans="1:8" s="8" customFormat="1" ht="40.5" customHeight="1" x14ac:dyDescent="0.25">
      <c r="A104" s="54" t="s">
        <v>150</v>
      </c>
      <c r="B104" s="66" t="s">
        <v>77</v>
      </c>
      <c r="C104" s="55" t="s">
        <v>57</v>
      </c>
      <c r="D104" s="55" t="s">
        <v>65</v>
      </c>
      <c r="E104" s="58">
        <v>11000000</v>
      </c>
      <c r="F104" s="58" t="s">
        <v>36</v>
      </c>
      <c r="G104" s="56">
        <f t="shared" si="17"/>
        <v>11000</v>
      </c>
    </row>
    <row r="105" spans="1:8" s="8" customFormat="1" ht="57.75" customHeight="1" x14ac:dyDescent="0.25">
      <c r="A105" s="54" t="s">
        <v>151</v>
      </c>
      <c r="B105" s="66" t="s">
        <v>76</v>
      </c>
      <c r="C105" s="55" t="s">
        <v>18</v>
      </c>
      <c r="D105" s="55" t="s">
        <v>65</v>
      </c>
      <c r="E105" s="58">
        <v>62000</v>
      </c>
      <c r="F105" s="58" t="s">
        <v>36</v>
      </c>
      <c r="G105" s="56">
        <f t="shared" si="17"/>
        <v>62</v>
      </c>
    </row>
    <row r="106" spans="1:8" s="8" customFormat="1" ht="57.75" customHeight="1" x14ac:dyDescent="0.25">
      <c r="A106" s="54" t="s">
        <v>253</v>
      </c>
      <c r="B106" s="66" t="s">
        <v>76</v>
      </c>
      <c r="C106" s="55" t="s">
        <v>18</v>
      </c>
      <c r="D106" s="55" t="s">
        <v>65</v>
      </c>
      <c r="E106" s="58">
        <v>31000</v>
      </c>
      <c r="F106" s="58">
        <v>1</v>
      </c>
      <c r="G106" s="56">
        <f t="shared" si="17"/>
        <v>31</v>
      </c>
    </row>
    <row r="107" spans="1:8" s="8" customFormat="1" ht="57.75" customHeight="1" x14ac:dyDescent="0.25">
      <c r="A107" s="54" t="s">
        <v>258</v>
      </c>
      <c r="B107" s="66" t="s">
        <v>259</v>
      </c>
      <c r="C107" s="55" t="s">
        <v>13</v>
      </c>
      <c r="D107" s="55" t="s">
        <v>25</v>
      </c>
      <c r="E107" s="58">
        <v>350000</v>
      </c>
      <c r="F107" s="58">
        <v>1</v>
      </c>
      <c r="G107" s="56">
        <f t="shared" si="17"/>
        <v>350</v>
      </c>
    </row>
    <row r="108" spans="1:8" s="8" customFormat="1" ht="51" x14ac:dyDescent="0.25">
      <c r="A108" s="54" t="s">
        <v>152</v>
      </c>
      <c r="B108" s="66" t="s">
        <v>74</v>
      </c>
      <c r="C108" s="55" t="s">
        <v>57</v>
      </c>
      <c r="D108" s="55" t="s">
        <v>65</v>
      </c>
      <c r="E108" s="58">
        <v>2304000</v>
      </c>
      <c r="F108" s="58" t="s">
        <v>36</v>
      </c>
      <c r="G108" s="56">
        <f t="shared" si="17"/>
        <v>2304</v>
      </c>
    </row>
    <row r="109" spans="1:8" s="8" customFormat="1" ht="57.75" customHeight="1" x14ac:dyDescent="0.25">
      <c r="A109" s="54" t="s">
        <v>153</v>
      </c>
      <c r="B109" s="66" t="s">
        <v>74</v>
      </c>
      <c r="C109" s="55" t="s">
        <v>57</v>
      </c>
      <c r="D109" s="55" t="s">
        <v>65</v>
      </c>
      <c r="E109" s="58">
        <v>210000</v>
      </c>
      <c r="F109" s="58" t="s">
        <v>36</v>
      </c>
      <c r="G109" s="56">
        <f t="shared" si="17"/>
        <v>210</v>
      </c>
    </row>
    <row r="110" spans="1:8" s="8" customFormat="1" ht="57.75" customHeight="1" x14ac:dyDescent="0.25">
      <c r="A110" s="54" t="s">
        <v>154</v>
      </c>
      <c r="B110" s="66" t="s">
        <v>74</v>
      </c>
      <c r="C110" s="55" t="s">
        <v>57</v>
      </c>
      <c r="D110" s="55" t="s">
        <v>65</v>
      </c>
      <c r="E110" s="58">
        <v>360000</v>
      </c>
      <c r="F110" s="58" t="s">
        <v>36</v>
      </c>
      <c r="G110" s="56">
        <f t="shared" si="17"/>
        <v>360</v>
      </c>
    </row>
    <row r="111" spans="1:8" s="8" customFormat="1" ht="62.25" customHeight="1" x14ac:dyDescent="0.25">
      <c r="A111" s="54" t="s">
        <v>155</v>
      </c>
      <c r="B111" s="66" t="s">
        <v>74</v>
      </c>
      <c r="C111" s="55" t="s">
        <v>57</v>
      </c>
      <c r="D111" s="55" t="s">
        <v>65</v>
      </c>
      <c r="E111" s="58">
        <v>660000</v>
      </c>
      <c r="F111" s="58" t="s">
        <v>36</v>
      </c>
      <c r="G111" s="56">
        <f t="shared" si="17"/>
        <v>660</v>
      </c>
    </row>
    <row r="112" spans="1:8" s="8" customFormat="1" ht="57.75" customHeight="1" x14ac:dyDescent="0.25">
      <c r="A112" s="54" t="s">
        <v>156</v>
      </c>
      <c r="B112" s="66" t="s">
        <v>74</v>
      </c>
      <c r="C112" s="55" t="s">
        <v>18</v>
      </c>
      <c r="D112" s="55" t="s">
        <v>65</v>
      </c>
      <c r="E112" s="58">
        <v>1790000</v>
      </c>
      <c r="F112" s="58" t="s">
        <v>36</v>
      </c>
      <c r="G112" s="56">
        <f t="shared" si="17"/>
        <v>1790</v>
      </c>
      <c r="H112" s="81"/>
    </row>
    <row r="113" spans="1:8" s="8" customFormat="1" ht="57" customHeight="1" x14ac:dyDescent="0.25">
      <c r="A113" s="54" t="s">
        <v>157</v>
      </c>
      <c r="B113" s="66" t="s">
        <v>73</v>
      </c>
      <c r="C113" s="55" t="s">
        <v>57</v>
      </c>
      <c r="D113" s="55" t="s">
        <v>65</v>
      </c>
      <c r="E113" s="58">
        <v>270000</v>
      </c>
      <c r="F113" s="58" t="s">
        <v>36</v>
      </c>
      <c r="G113" s="56">
        <f t="shared" si="17"/>
        <v>270</v>
      </c>
      <c r="H113" s="81"/>
    </row>
    <row r="114" spans="1:8" s="8" customFormat="1" ht="73.5" customHeight="1" x14ac:dyDescent="0.25">
      <c r="A114" s="54" t="s">
        <v>158</v>
      </c>
      <c r="B114" s="66" t="s">
        <v>64</v>
      </c>
      <c r="C114" s="55" t="s">
        <v>57</v>
      </c>
      <c r="D114" s="55" t="s">
        <v>65</v>
      </c>
      <c r="E114" s="58">
        <v>107905</v>
      </c>
      <c r="F114" s="58" t="s">
        <v>36</v>
      </c>
      <c r="G114" s="56">
        <f t="shared" si="17"/>
        <v>107.905</v>
      </c>
    </row>
    <row r="115" spans="1:8" s="8" customFormat="1" ht="40.5" customHeight="1" x14ac:dyDescent="0.25">
      <c r="A115" s="54" t="s">
        <v>159</v>
      </c>
      <c r="B115" s="66" t="s">
        <v>72</v>
      </c>
      <c r="C115" s="55" t="s">
        <v>57</v>
      </c>
      <c r="D115" s="55" t="s">
        <v>65</v>
      </c>
      <c r="E115" s="58">
        <v>500000</v>
      </c>
      <c r="F115" s="58" t="s">
        <v>36</v>
      </c>
      <c r="G115" s="56">
        <f t="shared" si="17"/>
        <v>500</v>
      </c>
    </row>
    <row r="116" spans="1:8" s="8" customFormat="1" ht="40.5" customHeight="1" x14ac:dyDescent="0.25">
      <c r="A116" s="54" t="s">
        <v>160</v>
      </c>
      <c r="B116" s="66" t="s">
        <v>71</v>
      </c>
      <c r="C116" s="55" t="s">
        <v>55</v>
      </c>
      <c r="D116" s="55" t="s">
        <v>65</v>
      </c>
      <c r="E116" s="58">
        <v>2160000</v>
      </c>
      <c r="F116" s="58" t="s">
        <v>36</v>
      </c>
      <c r="G116" s="56">
        <f t="shared" si="17"/>
        <v>2160</v>
      </c>
    </row>
    <row r="117" spans="1:8" s="8" customFormat="1" ht="51" x14ac:dyDescent="0.25">
      <c r="A117" s="54" t="s">
        <v>161</v>
      </c>
      <c r="B117" s="66" t="s">
        <v>70</v>
      </c>
      <c r="C117" s="55" t="s">
        <v>57</v>
      </c>
      <c r="D117" s="55" t="s">
        <v>65</v>
      </c>
      <c r="E117" s="58">
        <v>50000</v>
      </c>
      <c r="F117" s="58" t="s">
        <v>36</v>
      </c>
      <c r="G117" s="56">
        <f t="shared" si="17"/>
        <v>50</v>
      </c>
    </row>
    <row r="118" spans="1:8" s="8" customFormat="1" ht="62.25" customHeight="1" x14ac:dyDescent="0.25">
      <c r="A118" s="54" t="s">
        <v>230</v>
      </c>
      <c r="B118" s="59" t="s">
        <v>233</v>
      </c>
      <c r="C118" s="67" t="s">
        <v>13</v>
      </c>
      <c r="D118" s="67" t="s">
        <v>25</v>
      </c>
      <c r="E118" s="58">
        <v>25000</v>
      </c>
      <c r="F118" s="58">
        <v>1</v>
      </c>
      <c r="G118" s="56">
        <f t="shared" si="17"/>
        <v>25</v>
      </c>
    </row>
    <row r="119" spans="1:8" s="8" customFormat="1" ht="40.5" customHeight="1" x14ac:dyDescent="0.25">
      <c r="A119" s="54" t="s">
        <v>162</v>
      </c>
      <c r="B119" s="66" t="s">
        <v>69</v>
      </c>
      <c r="C119" s="55" t="s">
        <v>57</v>
      </c>
      <c r="D119" s="55" t="s">
        <v>65</v>
      </c>
      <c r="E119" s="58">
        <v>80000</v>
      </c>
      <c r="F119" s="58" t="s">
        <v>36</v>
      </c>
      <c r="G119" s="56">
        <f t="shared" si="17"/>
        <v>80</v>
      </c>
    </row>
    <row r="120" spans="1:8" s="8" customFormat="1" ht="40.5" customHeight="1" x14ac:dyDescent="0.25">
      <c r="A120" s="54" t="s">
        <v>163</v>
      </c>
      <c r="B120" s="66" t="s">
        <v>68</v>
      </c>
      <c r="C120" s="55" t="s">
        <v>57</v>
      </c>
      <c r="D120" s="55" t="s">
        <v>65</v>
      </c>
      <c r="E120" s="58">
        <v>40000</v>
      </c>
      <c r="F120" s="58" t="s">
        <v>36</v>
      </c>
      <c r="G120" s="56">
        <f t="shared" si="17"/>
        <v>40</v>
      </c>
    </row>
    <row r="121" spans="1:8" s="8" customFormat="1" ht="59.25" customHeight="1" x14ac:dyDescent="0.25">
      <c r="A121" s="54" t="s">
        <v>164</v>
      </c>
      <c r="B121" s="66" t="s">
        <v>67</v>
      </c>
      <c r="C121" s="55" t="s">
        <v>57</v>
      </c>
      <c r="D121" s="55" t="s">
        <v>65</v>
      </c>
      <c r="E121" s="58">
        <v>24000</v>
      </c>
      <c r="F121" s="58" t="s">
        <v>36</v>
      </c>
      <c r="G121" s="56">
        <f t="shared" si="17"/>
        <v>24</v>
      </c>
    </row>
    <row r="122" spans="1:8" s="8" customFormat="1" ht="45" customHeight="1" x14ac:dyDescent="0.25">
      <c r="A122" s="54" t="s">
        <v>254</v>
      </c>
      <c r="B122" s="66" t="s">
        <v>255</v>
      </c>
      <c r="C122" s="55" t="s">
        <v>13</v>
      </c>
      <c r="D122" s="55" t="s">
        <v>25</v>
      </c>
      <c r="E122" s="58">
        <v>120000</v>
      </c>
      <c r="F122" s="58">
        <v>1</v>
      </c>
      <c r="G122" s="56">
        <f t="shared" si="17"/>
        <v>120</v>
      </c>
    </row>
    <row r="123" spans="1:8" s="8" customFormat="1" ht="40.5" customHeight="1" x14ac:dyDescent="0.25">
      <c r="A123" s="54" t="s">
        <v>165</v>
      </c>
      <c r="B123" s="66" t="s">
        <v>75</v>
      </c>
      <c r="C123" s="55" t="s">
        <v>57</v>
      </c>
      <c r="D123" s="55" t="s">
        <v>65</v>
      </c>
      <c r="E123" s="58">
        <v>400000</v>
      </c>
      <c r="F123" s="58">
        <v>1</v>
      </c>
      <c r="G123" s="56">
        <f t="shared" si="17"/>
        <v>400</v>
      </c>
    </row>
    <row r="124" spans="1:8" s="8" customFormat="1" ht="40.5" customHeight="1" x14ac:dyDescent="0.25">
      <c r="A124" s="54" t="s">
        <v>243</v>
      </c>
      <c r="B124" s="66" t="s">
        <v>247</v>
      </c>
      <c r="C124" s="55" t="s">
        <v>18</v>
      </c>
      <c r="D124" s="55" t="s">
        <v>65</v>
      </c>
      <c r="E124" s="58">
        <v>9900000</v>
      </c>
      <c r="F124" s="58">
        <v>1</v>
      </c>
      <c r="G124" s="56">
        <f>E124*F124/1000</f>
        <v>9900</v>
      </c>
    </row>
    <row r="125" spans="1:8" s="8" customFormat="1" ht="40.5" customHeight="1" x14ac:dyDescent="0.25">
      <c r="A125" s="54" t="s">
        <v>244</v>
      </c>
      <c r="B125" s="66" t="s">
        <v>247</v>
      </c>
      <c r="C125" s="55" t="s">
        <v>18</v>
      </c>
      <c r="D125" s="55" t="s">
        <v>65</v>
      </c>
      <c r="E125" s="58">
        <v>600000</v>
      </c>
      <c r="F125" s="58">
        <v>1</v>
      </c>
      <c r="G125" s="56">
        <f t="shared" si="17"/>
        <v>600</v>
      </c>
    </row>
    <row r="126" spans="1:8" s="8" customFormat="1" ht="40.5" customHeight="1" x14ac:dyDescent="0.25">
      <c r="A126" s="54" t="s">
        <v>234</v>
      </c>
      <c r="B126" s="66" t="s">
        <v>238</v>
      </c>
      <c r="C126" s="55" t="s">
        <v>239</v>
      </c>
      <c r="D126" s="55" t="s">
        <v>65</v>
      </c>
      <c r="E126" s="72">
        <v>2650275</v>
      </c>
      <c r="F126" s="72">
        <v>1</v>
      </c>
      <c r="G126" s="73">
        <f t="shared" si="17"/>
        <v>2650.2750000000001</v>
      </c>
    </row>
    <row r="127" spans="1:8" s="8" customFormat="1" ht="40.5" customHeight="1" x14ac:dyDescent="0.25">
      <c r="A127" s="54" t="s">
        <v>235</v>
      </c>
      <c r="B127" s="66" t="s">
        <v>238</v>
      </c>
      <c r="C127" s="55" t="s">
        <v>239</v>
      </c>
      <c r="D127" s="55" t="s">
        <v>65</v>
      </c>
      <c r="E127" s="72">
        <v>2650275</v>
      </c>
      <c r="F127" s="72">
        <v>1</v>
      </c>
      <c r="G127" s="73">
        <f t="shared" si="17"/>
        <v>2650.2750000000001</v>
      </c>
    </row>
    <row r="128" spans="1:8" s="8" customFormat="1" ht="40.5" customHeight="1" x14ac:dyDescent="0.25">
      <c r="A128" s="54" t="s">
        <v>236</v>
      </c>
      <c r="B128" s="66" t="s">
        <v>238</v>
      </c>
      <c r="C128" s="55" t="s">
        <v>239</v>
      </c>
      <c r="D128" s="55" t="s">
        <v>65</v>
      </c>
      <c r="E128" s="72">
        <v>2650275</v>
      </c>
      <c r="F128" s="72">
        <v>1</v>
      </c>
      <c r="G128" s="73">
        <f t="shared" si="17"/>
        <v>2650.2750000000001</v>
      </c>
    </row>
    <row r="129" spans="1:8" s="8" customFormat="1" ht="40.5" customHeight="1" x14ac:dyDescent="0.25">
      <c r="A129" s="54" t="s">
        <v>237</v>
      </c>
      <c r="B129" s="66" t="s">
        <v>238</v>
      </c>
      <c r="C129" s="55" t="s">
        <v>239</v>
      </c>
      <c r="D129" s="55" t="s">
        <v>65</v>
      </c>
      <c r="E129" s="72">
        <v>2650275</v>
      </c>
      <c r="F129" s="72">
        <v>1</v>
      </c>
      <c r="G129" s="73">
        <f t="shared" si="17"/>
        <v>2650.2750000000001</v>
      </c>
    </row>
    <row r="130" spans="1:8" s="8" customFormat="1" ht="63" customHeight="1" x14ac:dyDescent="0.25">
      <c r="A130" s="63"/>
      <c r="B130" s="63" t="s">
        <v>9</v>
      </c>
      <c r="C130" s="63"/>
      <c r="D130" s="63"/>
      <c r="E130" s="63"/>
      <c r="F130" s="52"/>
      <c r="G130" s="64">
        <f>SUM(G85:G129)</f>
        <v>68969.899999999994</v>
      </c>
    </row>
    <row r="131" spans="1:8" s="8" customFormat="1" ht="69" customHeight="1" x14ac:dyDescent="0.25">
      <c r="A131" s="77" t="s">
        <v>31</v>
      </c>
      <c r="B131" s="78"/>
      <c r="C131" s="78"/>
      <c r="D131" s="78"/>
      <c r="E131" s="78"/>
      <c r="F131" s="78"/>
      <c r="G131" s="79"/>
      <c r="H131" s="48"/>
    </row>
    <row r="132" spans="1:8" s="8" customFormat="1" ht="43.5" customHeight="1" x14ac:dyDescent="0.25">
      <c r="A132" s="76" t="s">
        <v>7</v>
      </c>
      <c r="B132" s="76"/>
      <c r="C132" s="76"/>
      <c r="D132" s="76"/>
      <c r="E132" s="76"/>
      <c r="F132" s="76"/>
      <c r="G132" s="76"/>
    </row>
    <row r="133" spans="1:8" s="8" customFormat="1" ht="40.5" customHeight="1" x14ac:dyDescent="0.25">
      <c r="A133" s="60" t="s">
        <v>28</v>
      </c>
      <c r="B133" s="66" t="s">
        <v>29</v>
      </c>
      <c r="C133" s="55" t="s">
        <v>18</v>
      </c>
      <c r="D133" s="55" t="s">
        <v>25</v>
      </c>
      <c r="E133" s="58">
        <v>55200000</v>
      </c>
      <c r="F133" s="58" t="s">
        <v>36</v>
      </c>
      <c r="G133" s="56">
        <f t="shared" ref="G133:G134" si="19">E133*F133/1000</f>
        <v>55200</v>
      </c>
    </row>
    <row r="134" spans="1:8" s="8" customFormat="1" ht="40.5" customHeight="1" x14ac:dyDescent="0.25">
      <c r="A134" s="60" t="s">
        <v>30</v>
      </c>
      <c r="B134" s="66" t="s">
        <v>29</v>
      </c>
      <c r="C134" s="55" t="s">
        <v>18</v>
      </c>
      <c r="D134" s="55" t="s">
        <v>25</v>
      </c>
      <c r="E134" s="58">
        <v>48000000</v>
      </c>
      <c r="F134" s="58" t="s">
        <v>36</v>
      </c>
      <c r="G134" s="56">
        <f t="shared" si="19"/>
        <v>48000</v>
      </c>
    </row>
    <row r="135" spans="1:8" s="8" customFormat="1" ht="37.5" customHeight="1" x14ac:dyDescent="0.25">
      <c r="A135" s="63"/>
      <c r="B135" s="63" t="s">
        <v>9</v>
      </c>
      <c r="C135" s="63"/>
      <c r="D135" s="63"/>
      <c r="E135" s="63"/>
      <c r="F135" s="52"/>
      <c r="G135" s="64">
        <f>G133+G134</f>
        <v>103200</v>
      </c>
    </row>
    <row r="136" spans="1:8" s="8" customFormat="1" ht="58.5" customHeight="1" x14ac:dyDescent="0.25">
      <c r="A136" s="77" t="s">
        <v>20</v>
      </c>
      <c r="B136" s="78"/>
      <c r="C136" s="78"/>
      <c r="D136" s="78"/>
      <c r="E136" s="78"/>
      <c r="F136" s="78"/>
      <c r="G136" s="79"/>
      <c r="H136" s="68"/>
    </row>
    <row r="137" spans="1:8" s="8" customFormat="1" ht="41.25" customHeight="1" x14ac:dyDescent="0.25">
      <c r="A137" s="76" t="s">
        <v>8</v>
      </c>
      <c r="B137" s="76"/>
      <c r="C137" s="76"/>
      <c r="D137" s="76"/>
      <c r="E137" s="76"/>
      <c r="F137" s="76"/>
      <c r="G137" s="76"/>
    </row>
    <row r="138" spans="1:8" s="8" customFormat="1" ht="40.5" customHeight="1" x14ac:dyDescent="0.25">
      <c r="A138" s="60" t="s">
        <v>196</v>
      </c>
      <c r="B138" s="66" t="s">
        <v>118</v>
      </c>
      <c r="C138" s="55" t="s">
        <v>55</v>
      </c>
      <c r="D138" s="55" t="s">
        <v>58</v>
      </c>
      <c r="E138" s="58">
        <v>455000</v>
      </c>
      <c r="F138" s="58">
        <v>20</v>
      </c>
      <c r="G138" s="56">
        <f>F138*E138/1000</f>
        <v>9100</v>
      </c>
    </row>
    <row r="139" spans="1:8" s="8" customFormat="1" ht="40.5" customHeight="1" x14ac:dyDescent="0.25">
      <c r="A139" s="60" t="s">
        <v>197</v>
      </c>
      <c r="B139" s="66" t="s">
        <v>119</v>
      </c>
      <c r="C139" s="55" t="s">
        <v>55</v>
      </c>
      <c r="D139" s="55" t="s">
        <v>58</v>
      </c>
      <c r="E139" s="58">
        <v>35000</v>
      </c>
      <c r="F139" s="58">
        <v>1</v>
      </c>
      <c r="G139" s="56">
        <f>F139*E139/1000</f>
        <v>35</v>
      </c>
    </row>
    <row r="140" spans="1:8" s="8" customFormat="1" ht="40.5" customHeight="1" x14ac:dyDescent="0.25">
      <c r="A140" s="60" t="s">
        <v>201</v>
      </c>
      <c r="B140" s="66" t="s">
        <v>120</v>
      </c>
      <c r="C140" s="55" t="s">
        <v>55</v>
      </c>
      <c r="D140" s="55" t="s">
        <v>58</v>
      </c>
      <c r="E140" s="58">
        <v>90000</v>
      </c>
      <c r="F140" s="58">
        <v>2</v>
      </c>
      <c r="G140" s="56">
        <f t="shared" ref="G140:G141" si="20">F140*E140/1000</f>
        <v>180</v>
      </c>
    </row>
    <row r="141" spans="1:8" s="8" customFormat="1" ht="40.5" customHeight="1" x14ac:dyDescent="0.25">
      <c r="A141" s="60" t="s">
        <v>202</v>
      </c>
      <c r="B141" s="66" t="s">
        <v>120</v>
      </c>
      <c r="C141" s="55" t="s">
        <v>55</v>
      </c>
      <c r="D141" s="55" t="s">
        <v>58</v>
      </c>
      <c r="E141" s="58">
        <v>60000</v>
      </c>
      <c r="F141" s="58">
        <v>18</v>
      </c>
      <c r="G141" s="56">
        <f t="shared" si="20"/>
        <v>1080</v>
      </c>
    </row>
    <row r="142" spans="1:8" s="8" customFormat="1" ht="40.5" customHeight="1" x14ac:dyDescent="0.25">
      <c r="A142" s="60" t="s">
        <v>203</v>
      </c>
      <c r="B142" s="66" t="s">
        <v>121</v>
      </c>
      <c r="C142" s="55" t="s">
        <v>55</v>
      </c>
      <c r="D142" s="55" t="s">
        <v>58</v>
      </c>
      <c r="E142" s="58">
        <v>280000</v>
      </c>
      <c r="F142" s="58">
        <v>10</v>
      </c>
      <c r="G142" s="56">
        <f>F142*E142/1000</f>
        <v>2800</v>
      </c>
    </row>
    <row r="143" spans="1:8" s="8" customFormat="1" ht="40.5" customHeight="1" x14ac:dyDescent="0.25">
      <c r="A143" s="60" t="s">
        <v>240</v>
      </c>
      <c r="B143" s="66" t="s">
        <v>122</v>
      </c>
      <c r="C143" s="55" t="s">
        <v>55</v>
      </c>
      <c r="D143" s="55" t="s">
        <v>58</v>
      </c>
      <c r="E143" s="58">
        <v>31300</v>
      </c>
      <c r="F143" s="58">
        <v>10</v>
      </c>
      <c r="G143" s="56">
        <f t="shared" ref="G143:G146" si="21">F143*E143/1000</f>
        <v>313</v>
      </c>
    </row>
    <row r="144" spans="1:8" s="8" customFormat="1" ht="40.5" customHeight="1" x14ac:dyDescent="0.25">
      <c r="A144" s="60" t="s">
        <v>168</v>
      </c>
      <c r="B144" s="66" t="s">
        <v>169</v>
      </c>
      <c r="C144" s="55" t="s">
        <v>57</v>
      </c>
      <c r="D144" s="55" t="s">
        <v>58</v>
      </c>
      <c r="E144" s="58">
        <v>180000</v>
      </c>
      <c r="F144" s="58">
        <v>1</v>
      </c>
      <c r="G144" s="56">
        <f t="shared" ref="G144" si="22">F144*E144/1000</f>
        <v>180</v>
      </c>
    </row>
    <row r="145" spans="1:7" s="8" customFormat="1" ht="40.5" customHeight="1" x14ac:dyDescent="0.25">
      <c r="A145" s="60" t="s">
        <v>167</v>
      </c>
      <c r="B145" s="66" t="s">
        <v>123</v>
      </c>
      <c r="C145" s="55" t="s">
        <v>57</v>
      </c>
      <c r="D145" s="55" t="s">
        <v>58</v>
      </c>
      <c r="E145" s="58">
        <v>210000</v>
      </c>
      <c r="F145" s="58">
        <v>1</v>
      </c>
      <c r="G145" s="56">
        <f t="shared" si="21"/>
        <v>210</v>
      </c>
    </row>
    <row r="146" spans="1:7" s="8" customFormat="1" ht="40.5" customHeight="1" x14ac:dyDescent="0.25">
      <c r="A146" s="60" t="s">
        <v>208</v>
      </c>
      <c r="B146" s="66" t="s">
        <v>124</v>
      </c>
      <c r="C146" s="55" t="s">
        <v>55</v>
      </c>
      <c r="D146" s="55" t="s">
        <v>58</v>
      </c>
      <c r="E146" s="58">
        <v>43000</v>
      </c>
      <c r="F146" s="58">
        <v>10</v>
      </c>
      <c r="G146" s="56">
        <f t="shared" si="21"/>
        <v>430</v>
      </c>
    </row>
    <row r="147" spans="1:7" s="57" customFormat="1" ht="54.75" customHeight="1" x14ac:dyDescent="0.25">
      <c r="A147" s="69"/>
      <c r="B147" s="75" t="s">
        <v>9</v>
      </c>
      <c r="C147" s="52"/>
      <c r="D147" s="52"/>
      <c r="E147" s="52"/>
      <c r="F147" s="70"/>
      <c r="G147" s="63">
        <f>SUM(G138:G146)</f>
        <v>14328</v>
      </c>
    </row>
    <row r="148" spans="1:7" s="8" customFormat="1" ht="34.5" customHeight="1" x14ac:dyDescent="0.25">
      <c r="A148" s="9"/>
      <c r="B148" s="9"/>
      <c r="C148" s="9"/>
      <c r="D148" s="9"/>
      <c r="E148" s="9"/>
      <c r="F148" s="71"/>
      <c r="G148" s="9"/>
    </row>
    <row r="149" spans="1:7" s="8" customFormat="1" ht="30" customHeight="1" x14ac:dyDescent="0.25">
      <c r="A149" s="9"/>
      <c r="B149" s="9"/>
      <c r="C149" s="9"/>
      <c r="D149" s="9"/>
      <c r="E149" s="9"/>
      <c r="F149" s="71"/>
      <c r="G149" s="9"/>
    </row>
    <row r="150" spans="1:7" ht="38.25" customHeight="1" x14ac:dyDescent="0.25"/>
    <row r="151" spans="1:7" s="8" customFormat="1" ht="34.5" customHeight="1" x14ac:dyDescent="0.25">
      <c r="A151" s="9"/>
      <c r="B151" s="9"/>
      <c r="C151" s="9"/>
      <c r="D151" s="9"/>
      <c r="E151" s="9"/>
      <c r="F151" s="71"/>
      <c r="G151" s="9"/>
    </row>
    <row r="152" spans="1:7" s="8" customFormat="1" ht="34.5" customHeight="1" x14ac:dyDescent="0.25">
      <c r="A152" s="9"/>
      <c r="B152" s="9"/>
      <c r="C152" s="9"/>
      <c r="D152" s="9"/>
      <c r="E152" s="9"/>
      <c r="F152" s="71"/>
      <c r="G152" s="9"/>
    </row>
    <row r="153" spans="1:7" s="8" customFormat="1" ht="34.5" customHeight="1" x14ac:dyDescent="0.25">
      <c r="A153" s="9"/>
      <c r="B153" s="9"/>
      <c r="C153" s="9"/>
      <c r="D153" s="9"/>
      <c r="E153" s="9"/>
      <c r="F153" s="71"/>
      <c r="G153" s="9"/>
    </row>
    <row r="154" spans="1:7" s="8" customFormat="1" ht="36.75" customHeight="1" x14ac:dyDescent="0.25">
      <c r="A154" s="9"/>
      <c r="B154" s="9"/>
      <c r="C154" s="9"/>
      <c r="D154" s="9"/>
      <c r="E154" s="9"/>
      <c r="F154" s="71"/>
      <c r="G154" s="9"/>
    </row>
    <row r="155" spans="1:7" s="8" customFormat="1" ht="37.5" customHeight="1" x14ac:dyDescent="0.25">
      <c r="A155" s="9"/>
      <c r="B155" s="9"/>
      <c r="C155" s="9"/>
      <c r="D155" s="9"/>
      <c r="E155" s="9"/>
      <c r="F155" s="71"/>
      <c r="G155" s="9"/>
    </row>
    <row r="156" spans="1:7" s="8" customFormat="1" ht="47.25" customHeight="1" x14ac:dyDescent="0.25">
      <c r="A156" s="9"/>
      <c r="B156" s="9"/>
      <c r="C156" s="9"/>
      <c r="D156" s="9"/>
      <c r="E156" s="9"/>
      <c r="F156" s="71"/>
      <c r="G156" s="9"/>
    </row>
    <row r="157" spans="1:7" s="8" customFormat="1" ht="37.5" customHeight="1" x14ac:dyDescent="0.25">
      <c r="A157" s="9"/>
      <c r="B157" s="9"/>
      <c r="C157" s="9"/>
      <c r="D157" s="9"/>
      <c r="E157" s="9"/>
      <c r="F157" s="71"/>
      <c r="G157" s="9"/>
    </row>
    <row r="158" spans="1:7" s="8" customFormat="1" ht="37.5" customHeight="1" x14ac:dyDescent="0.25">
      <c r="A158" s="9"/>
      <c r="B158" s="9"/>
      <c r="C158" s="9"/>
      <c r="D158" s="9"/>
      <c r="E158" s="9"/>
      <c r="F158" s="71"/>
      <c r="G158" s="9"/>
    </row>
    <row r="159" spans="1:7" s="8" customFormat="1" ht="37.5" customHeight="1" x14ac:dyDescent="0.25">
      <c r="A159" s="9"/>
      <c r="B159" s="9"/>
      <c r="C159" s="9"/>
      <c r="D159" s="9"/>
      <c r="E159" s="9"/>
      <c r="F159" s="71"/>
      <c r="G159" s="9"/>
    </row>
    <row r="160" spans="1:7" s="8" customFormat="1" ht="45.75" customHeight="1" x14ac:dyDescent="0.25">
      <c r="A160" s="9"/>
      <c r="B160" s="9"/>
      <c r="C160" s="9"/>
      <c r="D160" s="9"/>
      <c r="E160" s="9"/>
      <c r="F160" s="71"/>
      <c r="G160" s="9"/>
    </row>
    <row r="161" spans="1:7" s="8" customFormat="1" ht="37.5" customHeight="1" x14ac:dyDescent="0.25">
      <c r="A161" s="9"/>
      <c r="B161" s="9"/>
      <c r="C161" s="9"/>
      <c r="D161" s="9"/>
      <c r="E161" s="9"/>
      <c r="F161" s="71"/>
      <c r="G161" s="9"/>
    </row>
    <row r="162" spans="1:7" s="8" customFormat="1" ht="30.75" customHeight="1" x14ac:dyDescent="0.25">
      <c r="A162" s="9"/>
      <c r="B162" s="9"/>
      <c r="C162" s="9"/>
      <c r="D162" s="9"/>
      <c r="E162" s="9"/>
      <c r="F162" s="71"/>
      <c r="G162" s="9"/>
    </row>
    <row r="163" spans="1:7" s="8" customFormat="1" ht="30.75" customHeight="1" x14ac:dyDescent="0.25">
      <c r="A163" s="9"/>
      <c r="B163" s="9"/>
      <c r="C163" s="9"/>
      <c r="D163" s="9"/>
      <c r="E163" s="9"/>
      <c r="F163" s="71"/>
      <c r="G163" s="9"/>
    </row>
    <row r="164" spans="1:7" s="8" customFormat="1" ht="30.75" customHeight="1" x14ac:dyDescent="0.25">
      <c r="A164" s="9"/>
      <c r="B164" s="9"/>
      <c r="C164" s="9"/>
      <c r="D164" s="9"/>
      <c r="E164" s="9"/>
      <c r="F164" s="71"/>
      <c r="G164" s="9"/>
    </row>
    <row r="165" spans="1:7" s="8" customFormat="1" ht="30.75" customHeight="1" x14ac:dyDescent="0.25">
      <c r="A165" s="9"/>
      <c r="B165" s="9"/>
      <c r="C165" s="9"/>
      <c r="D165" s="9"/>
      <c r="E165" s="9"/>
      <c r="F165" s="71"/>
      <c r="G165" s="9"/>
    </row>
    <row r="166" spans="1:7" s="8" customFormat="1" ht="21.75" customHeight="1" x14ac:dyDescent="0.25">
      <c r="A166" s="9"/>
      <c r="B166" s="9"/>
      <c r="C166" s="9"/>
      <c r="D166" s="9"/>
      <c r="E166" s="9"/>
      <c r="F166" s="71"/>
      <c r="G166" s="9"/>
    </row>
    <row r="167" spans="1:7" ht="47.25" customHeight="1" x14ac:dyDescent="0.25"/>
    <row r="168" spans="1:7" ht="39" customHeight="1" x14ac:dyDescent="0.25"/>
    <row r="169" spans="1:7" ht="19.5" customHeight="1" x14ac:dyDescent="0.25"/>
    <row r="170" spans="1:7" ht="19.5" customHeight="1" x14ac:dyDescent="0.25"/>
    <row r="171" spans="1:7" ht="19.5" customHeight="1" x14ac:dyDescent="0.25"/>
    <row r="172" spans="1:7" ht="19.5" customHeight="1" x14ac:dyDescent="0.25"/>
    <row r="173" spans="1:7" s="8" customFormat="1" ht="21.75" customHeight="1" x14ac:dyDescent="0.25">
      <c r="A173" s="9"/>
      <c r="B173" s="9"/>
      <c r="C173" s="9"/>
      <c r="D173" s="9"/>
      <c r="E173" s="9"/>
      <c r="F173" s="71"/>
      <c r="G173" s="9"/>
    </row>
    <row r="174" spans="1:7" s="8" customFormat="1" ht="21.75" customHeight="1" x14ac:dyDescent="0.25">
      <c r="A174" s="9"/>
      <c r="B174" s="9"/>
      <c r="C174" s="9"/>
      <c r="D174" s="9"/>
      <c r="E174" s="9"/>
      <c r="F174" s="71"/>
      <c r="G174" s="9"/>
    </row>
    <row r="175" spans="1:7" s="8" customFormat="1" ht="31.5" customHeight="1" x14ac:dyDescent="0.25">
      <c r="A175" s="9"/>
      <c r="B175" s="9"/>
      <c r="C175" s="9"/>
      <c r="D175" s="9"/>
      <c r="E175" s="9"/>
      <c r="F175" s="71"/>
      <c r="G175" s="9"/>
    </row>
    <row r="176" spans="1:7" s="8" customFormat="1" ht="30.75" customHeight="1" x14ac:dyDescent="0.25">
      <c r="A176" s="9"/>
      <c r="B176" s="9"/>
      <c r="C176" s="9"/>
      <c r="D176" s="9"/>
      <c r="E176" s="9"/>
      <c r="F176" s="71"/>
      <c r="G176" s="9"/>
    </row>
    <row r="177" spans="1:7" s="8" customFormat="1" ht="24.75" customHeight="1" x14ac:dyDescent="0.25">
      <c r="A177" s="9"/>
      <c r="B177" s="9"/>
      <c r="C177" s="9"/>
      <c r="D177" s="9"/>
      <c r="E177" s="9"/>
      <c r="F177" s="71"/>
      <c r="G177" s="9"/>
    </row>
    <row r="178" spans="1:7" s="8" customFormat="1" ht="30" customHeight="1" x14ac:dyDescent="0.25">
      <c r="A178" s="9"/>
      <c r="B178" s="9"/>
      <c r="C178" s="9"/>
      <c r="D178" s="9"/>
      <c r="E178" s="9"/>
      <c r="F178" s="71"/>
      <c r="G178" s="9"/>
    </row>
    <row r="179" spans="1:7" s="8" customFormat="1" ht="33" customHeight="1" x14ac:dyDescent="0.25">
      <c r="A179" s="9"/>
      <c r="B179" s="9"/>
      <c r="C179" s="9"/>
      <c r="D179" s="9"/>
      <c r="E179" s="9"/>
      <c r="F179" s="71"/>
      <c r="G179" s="9"/>
    </row>
    <row r="180" spans="1:7" s="8" customFormat="1" ht="29.25" customHeight="1" x14ac:dyDescent="0.25">
      <c r="A180" s="9"/>
      <c r="B180" s="9"/>
      <c r="C180" s="9"/>
      <c r="D180" s="9"/>
      <c r="E180" s="9"/>
      <c r="F180" s="71"/>
      <c r="G180" s="9"/>
    </row>
    <row r="181" spans="1:7" s="8" customFormat="1" ht="27" customHeight="1" x14ac:dyDescent="0.25">
      <c r="A181" s="9"/>
      <c r="B181" s="9"/>
      <c r="C181" s="9"/>
      <c r="D181" s="9"/>
      <c r="E181" s="9"/>
      <c r="F181" s="71"/>
      <c r="G181" s="9"/>
    </row>
  </sheetData>
  <mergeCells count="21">
    <mergeCell ref="E3:G3"/>
    <mergeCell ref="F2:G2"/>
    <mergeCell ref="A84:G84"/>
    <mergeCell ref="A20:G20"/>
    <mergeCell ref="H112:H113"/>
    <mergeCell ref="A8:G8"/>
    <mergeCell ref="A17:B17"/>
    <mergeCell ref="A13:G13"/>
    <mergeCell ref="A14:G14"/>
    <mergeCell ref="A15:G15"/>
    <mergeCell ref="C17:C18"/>
    <mergeCell ref="D17:D18"/>
    <mergeCell ref="E17:E18"/>
    <mergeCell ref="A16:G16"/>
    <mergeCell ref="F17:F18"/>
    <mergeCell ref="G17:G18"/>
    <mergeCell ref="A132:G132"/>
    <mergeCell ref="A131:G131"/>
    <mergeCell ref="A137:G137"/>
    <mergeCell ref="A136:G136"/>
    <mergeCell ref="A81:G81"/>
  </mergeCells>
  <phoneticPr fontId="1" type="noConversion"/>
  <pageMargins left="1" right="1" top="1" bottom="1" header="0.5" footer="0.5"/>
  <pageSetup paperSize="9" scale="32" orientation="portrait" horizontalDpi="300" verticalDpi="300" r:id="rId1"/>
  <rowBreaks count="2" manualBreakCount="2">
    <brk id="53" max="6" man="1"/>
    <brk id="10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AE94-2F85-4A23-BFB0-D7045D60916A}">
  <dimension ref="A1:H165"/>
  <sheetViews>
    <sheetView topLeftCell="A106" workbookViewId="0">
      <selection activeCell="E69" sqref="E69"/>
    </sheetView>
  </sheetViews>
  <sheetFormatPr defaultRowHeight="21.75" x14ac:dyDescent="0.25"/>
  <cols>
    <col min="1" max="1" width="28.7109375" style="4" customWidth="1"/>
    <col min="2" max="2" width="78.85546875" style="4" customWidth="1"/>
    <col min="3" max="3" width="15.28515625" style="4" customWidth="1"/>
    <col min="4" max="4" width="17.85546875" style="4" customWidth="1"/>
    <col min="5" max="5" width="29.42578125" style="4" customWidth="1"/>
    <col min="6" max="6" width="23.140625" style="7" customWidth="1"/>
    <col min="7" max="7" width="27.5703125" style="4" customWidth="1"/>
    <col min="8" max="8" width="23" style="4" customWidth="1"/>
    <col min="9" max="16384" width="9.140625" style="4"/>
  </cols>
  <sheetData>
    <row r="1" spans="1:7" s="3" customFormat="1" x14ac:dyDescent="0.25">
      <c r="A1" s="1" t="s">
        <v>10</v>
      </c>
      <c r="B1" s="1"/>
      <c r="C1" s="20"/>
      <c r="D1" s="1"/>
      <c r="E1" s="1"/>
      <c r="F1" s="2"/>
      <c r="G1" s="20" t="s">
        <v>5</v>
      </c>
    </row>
    <row r="2" spans="1:7" s="3" customFormat="1" x14ac:dyDescent="0.25">
      <c r="A2" s="1"/>
      <c r="B2" s="1"/>
      <c r="C2" s="20"/>
      <c r="D2" s="1"/>
      <c r="E2" s="1"/>
      <c r="F2" s="94" t="s">
        <v>11</v>
      </c>
      <c r="G2" s="94"/>
    </row>
    <row r="3" spans="1:7" s="3" customFormat="1" ht="18" customHeight="1" x14ac:dyDescent="0.25">
      <c r="A3" s="1" t="s">
        <v>126</v>
      </c>
      <c r="B3" s="1"/>
      <c r="C3" s="20"/>
      <c r="D3" s="1"/>
      <c r="E3" s="94" t="s">
        <v>12</v>
      </c>
      <c r="F3" s="94"/>
      <c r="G3" s="94"/>
    </row>
    <row r="4" spans="1:7" s="3" customFormat="1" ht="18" customHeight="1" x14ac:dyDescent="0.25">
      <c r="A4" s="1"/>
      <c r="B4" s="1"/>
      <c r="C4" s="20"/>
      <c r="D4" s="1"/>
      <c r="E4" s="20"/>
      <c r="F4" s="20"/>
      <c r="G4" s="20"/>
    </row>
    <row r="5" spans="1:7" s="3" customFormat="1" x14ac:dyDescent="0.25">
      <c r="A5" s="1" t="s">
        <v>170</v>
      </c>
      <c r="B5" s="1"/>
      <c r="C5" s="1"/>
      <c r="D5" s="1"/>
      <c r="E5" s="1"/>
      <c r="F5" s="2"/>
      <c r="G5" s="1"/>
    </row>
    <row r="6" spans="1:7" s="3" customFormat="1" x14ac:dyDescent="0.25">
      <c r="A6" s="1"/>
      <c r="B6" s="1"/>
      <c r="C6" s="1"/>
      <c r="D6" s="1"/>
      <c r="E6" s="1"/>
      <c r="F6" s="2"/>
      <c r="G6" s="1"/>
    </row>
    <row r="7" spans="1:7" s="3" customFormat="1" x14ac:dyDescent="0.25">
      <c r="A7" s="1"/>
      <c r="B7" s="1"/>
      <c r="C7" s="1"/>
      <c r="D7" s="1"/>
      <c r="E7" s="1"/>
      <c r="F7" s="2"/>
      <c r="G7" s="1"/>
    </row>
    <row r="8" spans="1:7" s="3" customFormat="1" ht="22.5" x14ac:dyDescent="0.25">
      <c r="A8" s="95" t="s">
        <v>125</v>
      </c>
      <c r="B8" s="95"/>
      <c r="C8" s="95"/>
      <c r="D8" s="95"/>
      <c r="E8" s="95"/>
      <c r="F8" s="95"/>
      <c r="G8" s="95"/>
    </row>
    <row r="9" spans="1:7" s="3" customFormat="1" x14ac:dyDescent="0.25">
      <c r="A9" s="1"/>
      <c r="B9" s="1"/>
      <c r="C9" s="1"/>
      <c r="D9" s="1"/>
      <c r="E9" s="1"/>
      <c r="F9" s="2"/>
      <c r="G9" s="1"/>
    </row>
    <row r="10" spans="1:7" s="3" customFormat="1" x14ac:dyDescent="0.25">
      <c r="A10" s="1" t="s">
        <v>3</v>
      </c>
      <c r="B10" s="1"/>
      <c r="C10" s="1"/>
      <c r="D10" s="1"/>
      <c r="E10" s="1"/>
      <c r="F10" s="2"/>
      <c r="G10" s="1"/>
    </row>
    <row r="11" spans="1:7" s="3" customFormat="1" x14ac:dyDescent="0.25">
      <c r="A11" s="1" t="s">
        <v>4</v>
      </c>
      <c r="B11" s="1"/>
      <c r="C11" s="1"/>
      <c r="D11" s="1"/>
      <c r="E11" s="1"/>
      <c r="F11" s="2"/>
      <c r="G11" s="1"/>
    </row>
    <row r="12" spans="1:7" s="3" customFormat="1" ht="23.25" customHeight="1" x14ac:dyDescent="0.25">
      <c r="A12" s="1"/>
      <c r="B12" s="1"/>
      <c r="C12" s="1"/>
      <c r="D12" s="1"/>
      <c r="E12" s="1"/>
      <c r="F12" s="2"/>
      <c r="G12" s="1"/>
    </row>
    <row r="13" spans="1:7" ht="45" customHeight="1" x14ac:dyDescent="0.25">
      <c r="A13" s="91" t="s">
        <v>37</v>
      </c>
      <c r="B13" s="92"/>
      <c r="C13" s="92"/>
      <c r="D13" s="92"/>
      <c r="E13" s="92"/>
      <c r="F13" s="92"/>
      <c r="G13" s="93"/>
    </row>
    <row r="14" spans="1:7" ht="45" customHeight="1" x14ac:dyDescent="0.25">
      <c r="A14" s="91" t="s">
        <v>38</v>
      </c>
      <c r="B14" s="92"/>
      <c r="C14" s="92"/>
      <c r="D14" s="92"/>
      <c r="E14" s="92"/>
      <c r="F14" s="92"/>
      <c r="G14" s="93"/>
    </row>
    <row r="15" spans="1:7" ht="45" customHeight="1" x14ac:dyDescent="0.25">
      <c r="A15" s="91" t="s">
        <v>39</v>
      </c>
      <c r="B15" s="92"/>
      <c r="C15" s="92"/>
      <c r="D15" s="92"/>
      <c r="E15" s="92"/>
      <c r="F15" s="92"/>
      <c r="G15" s="93"/>
    </row>
    <row r="16" spans="1:7" ht="45" customHeight="1" x14ac:dyDescent="0.25">
      <c r="A16" s="86" t="s">
        <v>19</v>
      </c>
      <c r="B16" s="87"/>
      <c r="C16" s="87"/>
      <c r="D16" s="87"/>
      <c r="E16" s="87"/>
      <c r="F16" s="87"/>
      <c r="G16" s="88"/>
    </row>
    <row r="17" spans="1:8" s="5" customFormat="1" ht="63" customHeight="1" x14ac:dyDescent="0.25">
      <c r="A17" s="89" t="s">
        <v>1</v>
      </c>
      <c r="B17" s="89"/>
      <c r="C17" s="89" t="s">
        <v>15</v>
      </c>
      <c r="D17" s="89" t="s">
        <v>16</v>
      </c>
      <c r="E17" s="89" t="s">
        <v>6</v>
      </c>
      <c r="F17" s="89" t="s">
        <v>2</v>
      </c>
      <c r="G17" s="89" t="s">
        <v>17</v>
      </c>
    </row>
    <row r="18" spans="1:8" ht="142.5" x14ac:dyDescent="0.25">
      <c r="A18" s="10" t="s">
        <v>14</v>
      </c>
      <c r="B18" s="10" t="s">
        <v>0</v>
      </c>
      <c r="C18" s="89"/>
      <c r="D18" s="89"/>
      <c r="E18" s="89"/>
      <c r="F18" s="89"/>
      <c r="G18" s="89"/>
    </row>
    <row r="19" spans="1:8" ht="28.5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1">
        <v>6</v>
      </c>
      <c r="G19" s="10">
        <v>7</v>
      </c>
    </row>
    <row r="20" spans="1:8" ht="30" customHeight="1" x14ac:dyDescent="0.25">
      <c r="A20" s="89" t="s">
        <v>8</v>
      </c>
      <c r="B20" s="89"/>
      <c r="C20" s="89"/>
      <c r="D20" s="89"/>
      <c r="E20" s="89"/>
      <c r="F20" s="89"/>
      <c r="G20" s="89"/>
      <c r="H20" s="5"/>
    </row>
    <row r="21" spans="1:8" s="6" customFormat="1" ht="40.5" customHeight="1" x14ac:dyDescent="0.25">
      <c r="A21" s="21" t="s">
        <v>171</v>
      </c>
      <c r="B21" s="21" t="s">
        <v>27</v>
      </c>
      <c r="C21" s="22" t="s">
        <v>55</v>
      </c>
      <c r="D21" s="22" t="s">
        <v>21</v>
      </c>
      <c r="E21" s="23">
        <v>530</v>
      </c>
      <c r="F21" s="23">
        <v>2334.29</v>
      </c>
      <c r="G21" s="23">
        <f>E21*F21/1000</f>
        <v>1237.1737000000001</v>
      </c>
    </row>
    <row r="22" spans="1:8" s="5" customFormat="1" ht="40.5" customHeight="1" x14ac:dyDescent="0.25">
      <c r="A22" s="21" t="s">
        <v>172</v>
      </c>
      <c r="B22" s="21" t="s">
        <v>22</v>
      </c>
      <c r="C22" s="22" t="s">
        <v>55</v>
      </c>
      <c r="D22" s="22" t="s">
        <v>56</v>
      </c>
      <c r="E22" s="23">
        <v>264.7</v>
      </c>
      <c r="F22" s="24">
        <v>20</v>
      </c>
      <c r="G22" s="23">
        <f t="shared" ref="G22:G78" si="0">E22*F22/1000</f>
        <v>5.2939999999999996</v>
      </c>
    </row>
    <row r="23" spans="1:8" s="5" customFormat="1" ht="40.5" customHeight="1" x14ac:dyDescent="0.25">
      <c r="A23" s="40" t="s">
        <v>23</v>
      </c>
      <c r="B23" s="40" t="s">
        <v>24</v>
      </c>
      <c r="C23" s="37" t="s">
        <v>57</v>
      </c>
      <c r="D23" s="37" t="s">
        <v>58</v>
      </c>
      <c r="E23" s="38">
        <v>9600</v>
      </c>
      <c r="F23" s="38">
        <v>5</v>
      </c>
      <c r="G23" s="39">
        <f t="shared" si="0"/>
        <v>48</v>
      </c>
    </row>
    <row r="24" spans="1:8" s="5" customFormat="1" ht="40.5" customHeight="1" x14ac:dyDescent="0.25">
      <c r="A24" s="40" t="s">
        <v>32</v>
      </c>
      <c r="B24" s="40" t="s">
        <v>24</v>
      </c>
      <c r="C24" s="37" t="s">
        <v>57</v>
      </c>
      <c r="D24" s="37" t="s">
        <v>58</v>
      </c>
      <c r="E24" s="38">
        <v>9600</v>
      </c>
      <c r="F24" s="38" t="s">
        <v>33</v>
      </c>
      <c r="G24" s="39">
        <f t="shared" si="0"/>
        <v>192</v>
      </c>
    </row>
    <row r="25" spans="1:8" s="5" customFormat="1" ht="40.5" customHeight="1" x14ac:dyDescent="0.25">
      <c r="A25" s="40" t="s">
        <v>34</v>
      </c>
      <c r="B25" s="40" t="s">
        <v>35</v>
      </c>
      <c r="C25" s="37" t="s">
        <v>57</v>
      </c>
      <c r="D25" s="37" t="s">
        <v>58</v>
      </c>
      <c r="E25" s="38">
        <v>7750</v>
      </c>
      <c r="F25" s="38">
        <v>3</v>
      </c>
      <c r="G25" s="39">
        <f t="shared" si="0"/>
        <v>23.25</v>
      </c>
    </row>
    <row r="26" spans="1:8" s="5" customFormat="1" ht="40.5" customHeight="1" x14ac:dyDescent="0.25">
      <c r="A26" s="21" t="s">
        <v>173</v>
      </c>
      <c r="B26" s="21" t="s">
        <v>26</v>
      </c>
      <c r="C26" s="22" t="s">
        <v>55</v>
      </c>
      <c r="D26" s="22" t="s">
        <v>58</v>
      </c>
      <c r="E26" s="24">
        <v>3650</v>
      </c>
      <c r="F26" s="24">
        <v>10</v>
      </c>
      <c r="G26" s="23">
        <f t="shared" si="0"/>
        <v>36.5</v>
      </c>
    </row>
    <row r="27" spans="1:8" s="5" customFormat="1" ht="40.5" customHeight="1" x14ac:dyDescent="0.25">
      <c r="A27" s="21" t="s">
        <v>174</v>
      </c>
      <c r="B27" s="21" t="s">
        <v>26</v>
      </c>
      <c r="C27" s="22" t="s">
        <v>55</v>
      </c>
      <c r="D27" s="22" t="s">
        <v>58</v>
      </c>
      <c r="E27" s="24">
        <v>4072.6</v>
      </c>
      <c r="F27" s="24">
        <v>25</v>
      </c>
      <c r="G27" s="23">
        <f>E27*F27/1000</f>
        <v>101.815</v>
      </c>
    </row>
    <row r="28" spans="1:8" s="5" customFormat="1" ht="40.5" customHeight="1" x14ac:dyDescent="0.25">
      <c r="A28" s="21" t="s">
        <v>127</v>
      </c>
      <c r="B28" s="21" t="s">
        <v>26</v>
      </c>
      <c r="C28" s="22" t="s">
        <v>55</v>
      </c>
      <c r="D28" s="22" t="s">
        <v>58</v>
      </c>
      <c r="E28" s="24">
        <v>35100</v>
      </c>
      <c r="F28" s="24">
        <v>8</v>
      </c>
      <c r="G28" s="23">
        <f t="shared" si="0"/>
        <v>280.8</v>
      </c>
    </row>
    <row r="29" spans="1:8" s="5" customFormat="1" ht="40.5" customHeight="1" x14ac:dyDescent="0.25">
      <c r="A29" s="21" t="s">
        <v>175</v>
      </c>
      <c r="B29" s="21" t="s">
        <v>26</v>
      </c>
      <c r="C29" s="22" t="s">
        <v>55</v>
      </c>
      <c r="D29" s="22" t="s">
        <v>58</v>
      </c>
      <c r="E29" s="24">
        <v>13207.5</v>
      </c>
      <c r="F29" s="24">
        <v>2</v>
      </c>
      <c r="G29" s="23">
        <f t="shared" si="0"/>
        <v>26.414999999999999</v>
      </c>
    </row>
    <row r="30" spans="1:8" s="5" customFormat="1" ht="40.5" customHeight="1" x14ac:dyDescent="0.25">
      <c r="A30" s="21" t="s">
        <v>176</v>
      </c>
      <c r="B30" s="21" t="s">
        <v>26</v>
      </c>
      <c r="C30" s="22" t="s">
        <v>55</v>
      </c>
      <c r="D30" s="22" t="s">
        <v>58</v>
      </c>
      <c r="E30" s="24">
        <v>5113</v>
      </c>
      <c r="F30" s="24">
        <v>2</v>
      </c>
      <c r="G30" s="23">
        <f t="shared" si="0"/>
        <v>10.226000000000001</v>
      </c>
    </row>
    <row r="31" spans="1:8" s="5" customFormat="1" ht="40.5" customHeight="1" x14ac:dyDescent="0.25">
      <c r="A31" s="21" t="s">
        <v>177</v>
      </c>
      <c r="B31" s="21" t="s">
        <v>26</v>
      </c>
      <c r="C31" s="22" t="s">
        <v>55</v>
      </c>
      <c r="D31" s="22" t="s">
        <v>58</v>
      </c>
      <c r="E31" s="24">
        <v>5939.3</v>
      </c>
      <c r="F31" s="24">
        <v>1</v>
      </c>
      <c r="G31" s="23">
        <f t="shared" si="0"/>
        <v>5.9393000000000002</v>
      </c>
    </row>
    <row r="32" spans="1:8" s="5" customFormat="1" ht="40.5" customHeight="1" x14ac:dyDescent="0.25">
      <c r="A32" s="21" t="s">
        <v>178</v>
      </c>
      <c r="B32" s="21" t="s">
        <v>26</v>
      </c>
      <c r="C32" s="22" t="s">
        <v>55</v>
      </c>
      <c r="D32" s="22" t="s">
        <v>58</v>
      </c>
      <c r="E32" s="24">
        <v>8800</v>
      </c>
      <c r="F32" s="24">
        <v>7</v>
      </c>
      <c r="G32" s="23">
        <f t="shared" si="0"/>
        <v>61.6</v>
      </c>
    </row>
    <row r="33" spans="1:7" s="5" customFormat="1" ht="40.5" customHeight="1" x14ac:dyDescent="0.25">
      <c r="A33" s="21" t="s">
        <v>179</v>
      </c>
      <c r="B33" s="21" t="s">
        <v>26</v>
      </c>
      <c r="C33" s="22" t="s">
        <v>55</v>
      </c>
      <c r="D33" s="22" t="s">
        <v>58</v>
      </c>
      <c r="E33" s="24">
        <v>47780</v>
      </c>
      <c r="F33" s="24">
        <v>2</v>
      </c>
      <c r="G33" s="23">
        <f t="shared" si="0"/>
        <v>95.56</v>
      </c>
    </row>
    <row r="34" spans="1:7" s="5" customFormat="1" ht="40.5" customHeight="1" x14ac:dyDescent="0.25">
      <c r="A34" s="21" t="s">
        <v>180</v>
      </c>
      <c r="B34" s="21" t="s">
        <v>26</v>
      </c>
      <c r="C34" s="22" t="s">
        <v>55</v>
      </c>
      <c r="D34" s="22" t="s">
        <v>58</v>
      </c>
      <c r="E34" s="24">
        <v>13722.5</v>
      </c>
      <c r="F34" s="24">
        <v>2</v>
      </c>
      <c r="G34" s="23">
        <f t="shared" si="0"/>
        <v>27.445</v>
      </c>
    </row>
    <row r="35" spans="1:7" s="5" customFormat="1" ht="40.5" customHeight="1" x14ac:dyDescent="0.25">
      <c r="A35" s="28" t="s">
        <v>128</v>
      </c>
      <c r="B35" s="28" t="s">
        <v>43</v>
      </c>
      <c r="C35" s="30" t="s">
        <v>55</v>
      </c>
      <c r="D35" s="30" t="s">
        <v>58</v>
      </c>
      <c r="E35" s="31">
        <v>35000</v>
      </c>
      <c r="F35" s="31">
        <v>2</v>
      </c>
      <c r="G35" s="32">
        <f t="shared" si="0"/>
        <v>70</v>
      </c>
    </row>
    <row r="36" spans="1:7" s="5" customFormat="1" ht="40.5" customHeight="1" x14ac:dyDescent="0.25">
      <c r="A36" s="21" t="s">
        <v>181</v>
      </c>
      <c r="B36" s="21" t="s">
        <v>43</v>
      </c>
      <c r="C36" s="22" t="s">
        <v>55</v>
      </c>
      <c r="D36" s="22" t="s">
        <v>58</v>
      </c>
      <c r="E36" s="24">
        <v>7600</v>
      </c>
      <c r="F36" s="24">
        <v>6</v>
      </c>
      <c r="G36" s="23">
        <f t="shared" si="0"/>
        <v>45.6</v>
      </c>
    </row>
    <row r="37" spans="1:7" s="5" customFormat="1" ht="40.5" customHeight="1" x14ac:dyDescent="0.25">
      <c r="A37" s="21" t="s">
        <v>182</v>
      </c>
      <c r="B37" s="21" t="s">
        <v>44</v>
      </c>
      <c r="C37" s="22" t="s">
        <v>55</v>
      </c>
      <c r="D37" s="22" t="s">
        <v>58</v>
      </c>
      <c r="E37" s="24">
        <v>6700.1</v>
      </c>
      <c r="F37" s="24">
        <v>6</v>
      </c>
      <c r="G37" s="23">
        <f t="shared" si="0"/>
        <v>40.200600000000009</v>
      </c>
    </row>
    <row r="38" spans="1:7" s="5" customFormat="1" ht="40.5" customHeight="1" x14ac:dyDescent="0.25">
      <c r="A38" s="21" t="s">
        <v>183</v>
      </c>
      <c r="B38" s="21" t="s">
        <v>45</v>
      </c>
      <c r="C38" s="22" t="s">
        <v>55</v>
      </c>
      <c r="D38" s="22" t="s">
        <v>58</v>
      </c>
      <c r="E38" s="24">
        <v>180</v>
      </c>
      <c r="F38" s="24">
        <v>40</v>
      </c>
      <c r="G38" s="23">
        <f t="shared" si="0"/>
        <v>7.2</v>
      </c>
    </row>
    <row r="39" spans="1:7" s="5" customFormat="1" ht="40.5" customHeight="1" x14ac:dyDescent="0.25">
      <c r="A39" s="21" t="s">
        <v>184</v>
      </c>
      <c r="B39" s="21" t="s">
        <v>46</v>
      </c>
      <c r="C39" s="22" t="s">
        <v>55</v>
      </c>
      <c r="D39" s="22" t="s">
        <v>58</v>
      </c>
      <c r="E39" s="24">
        <v>200</v>
      </c>
      <c r="F39" s="24">
        <v>5</v>
      </c>
      <c r="G39" s="23">
        <f t="shared" si="0"/>
        <v>1</v>
      </c>
    </row>
    <row r="40" spans="1:7" s="5" customFormat="1" ht="57" x14ac:dyDescent="0.25">
      <c r="A40" s="21" t="s">
        <v>185</v>
      </c>
      <c r="B40" s="25" t="s">
        <v>47</v>
      </c>
      <c r="C40" s="22" t="s">
        <v>55</v>
      </c>
      <c r="D40" s="22" t="s">
        <v>58</v>
      </c>
      <c r="E40" s="24">
        <v>550</v>
      </c>
      <c r="F40" s="24">
        <v>10</v>
      </c>
      <c r="G40" s="23">
        <f t="shared" si="0"/>
        <v>5.5</v>
      </c>
    </row>
    <row r="41" spans="1:7" s="5" customFormat="1" ht="40.5" customHeight="1" x14ac:dyDescent="0.25">
      <c r="A41" s="21" t="s">
        <v>186</v>
      </c>
      <c r="B41" s="21" t="s">
        <v>48</v>
      </c>
      <c r="C41" s="22" t="s">
        <v>55</v>
      </c>
      <c r="D41" s="22" t="s">
        <v>58</v>
      </c>
      <c r="E41" s="24">
        <v>265.8</v>
      </c>
      <c r="F41" s="24">
        <v>20</v>
      </c>
      <c r="G41" s="23">
        <f t="shared" si="0"/>
        <v>5.3159999999999998</v>
      </c>
    </row>
    <row r="42" spans="1:7" s="5" customFormat="1" ht="40.5" customHeight="1" x14ac:dyDescent="0.25">
      <c r="A42" s="21" t="s">
        <v>187</v>
      </c>
      <c r="B42" s="26" t="s">
        <v>117</v>
      </c>
      <c r="C42" s="22" t="s">
        <v>55</v>
      </c>
      <c r="D42" s="22" t="s">
        <v>58</v>
      </c>
      <c r="E42" s="24">
        <v>12.5</v>
      </c>
      <c r="F42" s="24">
        <v>600</v>
      </c>
      <c r="G42" s="23">
        <f t="shared" si="0"/>
        <v>7.5</v>
      </c>
    </row>
    <row r="43" spans="1:7" s="5" customFormat="1" ht="40.5" customHeight="1" x14ac:dyDescent="0.25">
      <c r="A43" s="21" t="s">
        <v>188</v>
      </c>
      <c r="B43" s="26" t="s">
        <v>116</v>
      </c>
      <c r="C43" s="22" t="s">
        <v>55</v>
      </c>
      <c r="D43" s="22" t="s">
        <v>58</v>
      </c>
      <c r="E43" s="24">
        <v>101.1</v>
      </c>
      <c r="F43" s="24">
        <v>300</v>
      </c>
      <c r="G43" s="23">
        <f t="shared" si="0"/>
        <v>30.33</v>
      </c>
    </row>
    <row r="44" spans="1:7" s="5" customFormat="1" ht="40.5" customHeight="1" x14ac:dyDescent="0.25">
      <c r="A44" s="21" t="s">
        <v>189</v>
      </c>
      <c r="B44" s="26" t="s">
        <v>115</v>
      </c>
      <c r="C44" s="22" t="s">
        <v>55</v>
      </c>
      <c r="D44" s="22" t="s">
        <v>58</v>
      </c>
      <c r="E44" s="24">
        <v>883.3</v>
      </c>
      <c r="F44" s="24">
        <v>100</v>
      </c>
      <c r="G44" s="23">
        <f t="shared" si="0"/>
        <v>88.33</v>
      </c>
    </row>
    <row r="45" spans="1:7" s="5" customFormat="1" ht="40.5" customHeight="1" x14ac:dyDescent="0.25">
      <c r="A45" s="21" t="s">
        <v>190</v>
      </c>
      <c r="B45" s="26" t="s">
        <v>115</v>
      </c>
      <c r="C45" s="22" t="s">
        <v>55</v>
      </c>
      <c r="D45" s="22" t="s">
        <v>58</v>
      </c>
      <c r="E45" s="24">
        <v>806.7</v>
      </c>
      <c r="F45" s="24">
        <v>20</v>
      </c>
      <c r="G45" s="23">
        <f t="shared" si="0"/>
        <v>16.134</v>
      </c>
    </row>
    <row r="46" spans="1:7" s="5" customFormat="1" ht="40.5" customHeight="1" x14ac:dyDescent="0.25">
      <c r="A46" s="21" t="s">
        <v>191</v>
      </c>
      <c r="B46" s="26" t="s">
        <v>114</v>
      </c>
      <c r="C46" s="22" t="s">
        <v>55</v>
      </c>
      <c r="D46" s="22" t="s">
        <v>58</v>
      </c>
      <c r="E46" s="24">
        <v>1500</v>
      </c>
      <c r="F46" s="24">
        <v>15</v>
      </c>
      <c r="G46" s="23">
        <f t="shared" si="0"/>
        <v>22.5</v>
      </c>
    </row>
    <row r="47" spans="1:7" s="5" customFormat="1" ht="40.5" customHeight="1" x14ac:dyDescent="0.25">
      <c r="A47" s="21" t="s">
        <v>192</v>
      </c>
      <c r="B47" s="26" t="s">
        <v>49</v>
      </c>
      <c r="C47" s="22" t="s">
        <v>55</v>
      </c>
      <c r="D47" s="22" t="s">
        <v>59</v>
      </c>
      <c r="E47" s="24">
        <v>621</v>
      </c>
      <c r="F47" s="24">
        <v>600</v>
      </c>
      <c r="G47" s="23">
        <f t="shared" si="0"/>
        <v>372.6</v>
      </c>
    </row>
    <row r="48" spans="1:7" s="5" customFormat="1" ht="40.5" customHeight="1" x14ac:dyDescent="0.25">
      <c r="A48" s="21" t="s">
        <v>193</v>
      </c>
      <c r="B48" s="26" t="s">
        <v>50</v>
      </c>
      <c r="C48" s="22" t="s">
        <v>55</v>
      </c>
      <c r="D48" s="22" t="s">
        <v>58</v>
      </c>
      <c r="E48" s="24">
        <v>216.7</v>
      </c>
      <c r="F48" s="24">
        <v>200</v>
      </c>
      <c r="G48" s="23">
        <f t="shared" si="0"/>
        <v>43.34</v>
      </c>
    </row>
    <row r="49" spans="1:7" s="5" customFormat="1" ht="40.5" customHeight="1" x14ac:dyDescent="0.25">
      <c r="A49" s="21" t="s">
        <v>194</v>
      </c>
      <c r="B49" s="26" t="s">
        <v>112</v>
      </c>
      <c r="C49" s="22" t="s">
        <v>55</v>
      </c>
      <c r="D49" s="22" t="s">
        <v>58</v>
      </c>
      <c r="E49" s="24">
        <v>205</v>
      </c>
      <c r="F49" s="24">
        <v>25</v>
      </c>
      <c r="G49" s="23">
        <f t="shared" si="0"/>
        <v>5.125</v>
      </c>
    </row>
    <row r="50" spans="1:7" s="5" customFormat="1" ht="40.5" customHeight="1" x14ac:dyDescent="0.25">
      <c r="A50" s="21" t="s">
        <v>195</v>
      </c>
      <c r="B50" s="26" t="s">
        <v>113</v>
      </c>
      <c r="C50" s="22" t="s">
        <v>55</v>
      </c>
      <c r="D50" s="22" t="s">
        <v>58</v>
      </c>
      <c r="E50" s="24">
        <v>229.8</v>
      </c>
      <c r="F50" s="24">
        <v>30</v>
      </c>
      <c r="G50" s="23">
        <f t="shared" si="0"/>
        <v>6.8940000000000001</v>
      </c>
    </row>
    <row r="51" spans="1:7" s="5" customFormat="1" ht="40.5" customHeight="1" x14ac:dyDescent="0.25">
      <c r="A51" s="21" t="s">
        <v>198</v>
      </c>
      <c r="B51" s="26" t="s">
        <v>51</v>
      </c>
      <c r="C51" s="22" t="s">
        <v>55</v>
      </c>
      <c r="D51" s="22" t="s">
        <v>58</v>
      </c>
      <c r="E51" s="24">
        <v>10966.7</v>
      </c>
      <c r="F51" s="24">
        <v>10</v>
      </c>
      <c r="G51" s="23">
        <f t="shared" si="0"/>
        <v>109.667</v>
      </c>
    </row>
    <row r="52" spans="1:7" s="5" customFormat="1" ht="40.5" customHeight="1" x14ac:dyDescent="0.25">
      <c r="A52" s="21" t="s">
        <v>199</v>
      </c>
      <c r="B52" s="26" t="s">
        <v>52</v>
      </c>
      <c r="C52" s="22" t="s">
        <v>55</v>
      </c>
      <c r="D52" s="22" t="s">
        <v>58</v>
      </c>
      <c r="E52" s="24">
        <v>5402</v>
      </c>
      <c r="F52" s="24">
        <v>10</v>
      </c>
      <c r="G52" s="23">
        <f t="shared" si="0"/>
        <v>54.02</v>
      </c>
    </row>
    <row r="53" spans="1:7" s="5" customFormat="1" ht="40.5" customHeight="1" x14ac:dyDescent="0.25">
      <c r="A53" s="21" t="s">
        <v>200</v>
      </c>
      <c r="B53" s="26" t="s">
        <v>111</v>
      </c>
      <c r="C53" s="22" t="s">
        <v>55</v>
      </c>
      <c r="D53" s="22" t="s">
        <v>58</v>
      </c>
      <c r="E53" s="24">
        <v>6110.7</v>
      </c>
      <c r="F53" s="24">
        <v>10</v>
      </c>
      <c r="G53" s="23">
        <f t="shared" si="0"/>
        <v>61.106999999999999</v>
      </c>
    </row>
    <row r="54" spans="1:7" s="5" customFormat="1" ht="40.5" customHeight="1" x14ac:dyDescent="0.25">
      <c r="A54" s="21" t="s">
        <v>204</v>
      </c>
      <c r="B54" s="26" t="s">
        <v>110</v>
      </c>
      <c r="C54" s="22" t="s">
        <v>55</v>
      </c>
      <c r="D54" s="22" t="s">
        <v>58</v>
      </c>
      <c r="E54" s="24">
        <v>302</v>
      </c>
      <c r="F54" s="24">
        <v>100</v>
      </c>
      <c r="G54" s="23">
        <f t="shared" si="0"/>
        <v>30.2</v>
      </c>
    </row>
    <row r="55" spans="1:7" s="5" customFormat="1" ht="40.5" customHeight="1" x14ac:dyDescent="0.25">
      <c r="A55" s="28" t="s">
        <v>129</v>
      </c>
      <c r="B55" s="29" t="s">
        <v>109</v>
      </c>
      <c r="C55" s="30" t="s">
        <v>55</v>
      </c>
      <c r="D55" s="30" t="s">
        <v>58</v>
      </c>
      <c r="E55" s="31">
        <v>15000</v>
      </c>
      <c r="F55" s="31">
        <v>1</v>
      </c>
      <c r="G55" s="32">
        <f t="shared" si="0"/>
        <v>15</v>
      </c>
    </row>
    <row r="56" spans="1:7" s="5" customFormat="1" ht="40.5" customHeight="1" x14ac:dyDescent="0.25">
      <c r="A56" s="21" t="s">
        <v>205</v>
      </c>
      <c r="B56" s="26" t="s">
        <v>108</v>
      </c>
      <c r="C56" s="22" t="s">
        <v>55</v>
      </c>
      <c r="D56" s="22" t="s">
        <v>58</v>
      </c>
      <c r="E56" s="24">
        <v>187.6</v>
      </c>
      <c r="F56" s="24">
        <v>5</v>
      </c>
      <c r="G56" s="23">
        <f t="shared" si="0"/>
        <v>0.93799999999999994</v>
      </c>
    </row>
    <row r="57" spans="1:7" s="5" customFormat="1" ht="40.5" customHeight="1" x14ac:dyDescent="0.25">
      <c r="A57" s="21" t="s">
        <v>206</v>
      </c>
      <c r="B57" s="26" t="s">
        <v>107</v>
      </c>
      <c r="C57" s="22" t="s">
        <v>55</v>
      </c>
      <c r="D57" s="22" t="s">
        <v>58</v>
      </c>
      <c r="E57" s="24">
        <v>2499.6999999999998</v>
      </c>
      <c r="F57" s="24">
        <v>5</v>
      </c>
      <c r="G57" s="34">
        <f>E57*F57/1000</f>
        <v>12.4985</v>
      </c>
    </row>
    <row r="58" spans="1:7" s="5" customFormat="1" ht="40.5" customHeight="1" x14ac:dyDescent="0.25">
      <c r="A58" s="21" t="s">
        <v>207</v>
      </c>
      <c r="B58" s="26" t="s">
        <v>53</v>
      </c>
      <c r="C58" s="22" t="s">
        <v>55</v>
      </c>
      <c r="D58" s="22" t="s">
        <v>58</v>
      </c>
      <c r="E58" s="24">
        <v>134.80000000000001</v>
      </c>
      <c r="F58" s="24">
        <v>1600</v>
      </c>
      <c r="G58" s="23">
        <f>E58*F58/1000</f>
        <v>215.68000000000004</v>
      </c>
    </row>
    <row r="59" spans="1:7" s="5" customFormat="1" ht="40.5" customHeight="1" x14ac:dyDescent="0.25">
      <c r="A59" s="28" t="s">
        <v>130</v>
      </c>
      <c r="B59" s="29" t="s">
        <v>106</v>
      </c>
      <c r="C59" s="30" t="s">
        <v>55</v>
      </c>
      <c r="D59" s="30" t="s">
        <v>58</v>
      </c>
      <c r="E59" s="31">
        <v>4000</v>
      </c>
      <c r="F59" s="31">
        <v>2</v>
      </c>
      <c r="G59" s="32">
        <f t="shared" si="0"/>
        <v>8</v>
      </c>
    </row>
    <row r="60" spans="1:7" s="5" customFormat="1" ht="40.5" customHeight="1" x14ac:dyDescent="0.25">
      <c r="A60" s="21" t="s">
        <v>209</v>
      </c>
      <c r="B60" s="26" t="s">
        <v>105</v>
      </c>
      <c r="C60" s="22" t="s">
        <v>55</v>
      </c>
      <c r="D60" s="22" t="s">
        <v>58</v>
      </c>
      <c r="E60" s="24">
        <v>12.6</v>
      </c>
      <c r="F60" s="24">
        <v>2500</v>
      </c>
      <c r="G60" s="23">
        <f t="shared" si="0"/>
        <v>31.5</v>
      </c>
    </row>
    <row r="61" spans="1:7" s="5" customFormat="1" ht="40.5" customHeight="1" x14ac:dyDescent="0.25">
      <c r="A61" s="21" t="s">
        <v>210</v>
      </c>
      <c r="B61" s="26" t="s">
        <v>104</v>
      </c>
      <c r="C61" s="22" t="s">
        <v>55</v>
      </c>
      <c r="D61" s="22" t="s">
        <v>58</v>
      </c>
      <c r="E61" s="24">
        <v>5100</v>
      </c>
      <c r="F61" s="24">
        <v>1</v>
      </c>
      <c r="G61" s="23">
        <f t="shared" si="0"/>
        <v>5.0999999999999996</v>
      </c>
    </row>
    <row r="62" spans="1:7" s="5" customFormat="1" ht="40.5" customHeight="1" x14ac:dyDescent="0.25">
      <c r="A62" s="21" t="s">
        <v>211</v>
      </c>
      <c r="B62" s="26" t="s">
        <v>103</v>
      </c>
      <c r="C62" s="22" t="s">
        <v>55</v>
      </c>
      <c r="D62" s="22" t="s">
        <v>58</v>
      </c>
      <c r="E62" s="24">
        <v>273.8</v>
      </c>
      <c r="F62" s="24">
        <v>20</v>
      </c>
      <c r="G62" s="23">
        <f t="shared" si="0"/>
        <v>5.476</v>
      </c>
    </row>
    <row r="63" spans="1:7" s="5" customFormat="1" ht="40.5" customHeight="1" x14ac:dyDescent="0.25">
      <c r="A63" s="40" t="s">
        <v>131</v>
      </c>
      <c r="B63" s="35" t="s">
        <v>102</v>
      </c>
      <c r="C63" s="37" t="s">
        <v>57</v>
      </c>
      <c r="D63" s="37" t="s">
        <v>58</v>
      </c>
      <c r="E63" s="38">
        <v>11400</v>
      </c>
      <c r="F63" s="38">
        <v>30</v>
      </c>
      <c r="G63" s="39">
        <f t="shared" si="0"/>
        <v>342</v>
      </c>
    </row>
    <row r="64" spans="1:7" s="5" customFormat="1" ht="40.5" customHeight="1" x14ac:dyDescent="0.25">
      <c r="A64" s="40" t="s">
        <v>132</v>
      </c>
      <c r="B64" s="35" t="s">
        <v>101</v>
      </c>
      <c r="C64" s="37" t="s">
        <v>57</v>
      </c>
      <c r="D64" s="37" t="s">
        <v>58</v>
      </c>
      <c r="E64" s="38">
        <v>3524</v>
      </c>
      <c r="F64" s="38">
        <v>40</v>
      </c>
      <c r="G64" s="39">
        <f>E64*F64/1000</f>
        <v>140.96</v>
      </c>
    </row>
    <row r="65" spans="1:8" s="5" customFormat="1" ht="40.5" customHeight="1" x14ac:dyDescent="0.25">
      <c r="A65" s="21" t="s">
        <v>212</v>
      </c>
      <c r="B65" s="26" t="s">
        <v>100</v>
      </c>
      <c r="C65" s="22" t="s">
        <v>55</v>
      </c>
      <c r="D65" s="22" t="s">
        <v>58</v>
      </c>
      <c r="E65" s="24">
        <v>22.5</v>
      </c>
      <c r="F65" s="24">
        <v>120</v>
      </c>
      <c r="G65" s="23">
        <f t="shared" si="0"/>
        <v>2.7</v>
      </c>
    </row>
    <row r="66" spans="1:8" s="5" customFormat="1" ht="40.5" customHeight="1" x14ac:dyDescent="0.25">
      <c r="A66" s="21" t="s">
        <v>213</v>
      </c>
      <c r="B66" s="26" t="s">
        <v>99</v>
      </c>
      <c r="C66" s="22" t="s">
        <v>55</v>
      </c>
      <c r="D66" s="22" t="s">
        <v>58</v>
      </c>
      <c r="E66" s="24">
        <v>188.5</v>
      </c>
      <c r="F66" s="24">
        <v>50</v>
      </c>
      <c r="G66" s="23">
        <f t="shared" si="0"/>
        <v>9.4250000000000007</v>
      </c>
    </row>
    <row r="67" spans="1:8" s="5" customFormat="1" ht="40.5" customHeight="1" x14ac:dyDescent="0.25">
      <c r="A67" s="21" t="s">
        <v>214</v>
      </c>
      <c r="B67" s="26" t="s">
        <v>98</v>
      </c>
      <c r="C67" s="22" t="s">
        <v>55</v>
      </c>
      <c r="D67" s="22" t="s">
        <v>58</v>
      </c>
      <c r="E67" s="24">
        <v>571.1</v>
      </c>
      <c r="F67" s="24">
        <v>90</v>
      </c>
      <c r="G67" s="23">
        <f t="shared" si="0"/>
        <v>51.399000000000001</v>
      </c>
    </row>
    <row r="68" spans="1:8" s="18" customFormat="1" ht="40.5" customHeight="1" x14ac:dyDescent="0.25">
      <c r="A68" s="21" t="s">
        <v>215</v>
      </c>
      <c r="B68" s="26" t="s">
        <v>97</v>
      </c>
      <c r="C68" s="22" t="s">
        <v>55</v>
      </c>
      <c r="D68" s="22" t="s">
        <v>58</v>
      </c>
      <c r="E68" s="24">
        <v>699.9</v>
      </c>
      <c r="F68" s="24">
        <v>20</v>
      </c>
      <c r="G68" s="23">
        <f t="shared" si="0"/>
        <v>13.997999999999999</v>
      </c>
      <c r="H68" s="5"/>
    </row>
    <row r="69" spans="1:8" s="5" customFormat="1" ht="40.5" customHeight="1" x14ac:dyDescent="0.25">
      <c r="A69" s="28" t="s">
        <v>133</v>
      </c>
      <c r="B69" s="29" t="s">
        <v>96</v>
      </c>
      <c r="C69" s="30" t="s">
        <v>55</v>
      </c>
      <c r="D69" s="30" t="s">
        <v>60</v>
      </c>
      <c r="E69" s="31">
        <v>5966.7</v>
      </c>
      <c r="F69" s="31">
        <v>2</v>
      </c>
      <c r="G69" s="32">
        <f t="shared" si="0"/>
        <v>11.933399999999999</v>
      </c>
    </row>
    <row r="70" spans="1:8" s="5" customFormat="1" ht="40.5" customHeight="1" x14ac:dyDescent="0.25">
      <c r="A70" s="21" t="s">
        <v>216</v>
      </c>
      <c r="B70" s="26" t="s">
        <v>95</v>
      </c>
      <c r="C70" s="22" t="s">
        <v>55</v>
      </c>
      <c r="D70" s="22" t="s">
        <v>58</v>
      </c>
      <c r="E70" s="24">
        <v>2100</v>
      </c>
      <c r="F70" s="24">
        <v>70</v>
      </c>
      <c r="G70" s="34">
        <f t="shared" si="0"/>
        <v>147</v>
      </c>
    </row>
    <row r="71" spans="1:8" s="5" customFormat="1" ht="40.5" customHeight="1" x14ac:dyDescent="0.25">
      <c r="A71" s="28" t="s">
        <v>134</v>
      </c>
      <c r="B71" s="29" t="s">
        <v>94</v>
      </c>
      <c r="C71" s="30" t="s">
        <v>55</v>
      </c>
      <c r="D71" s="30" t="s">
        <v>61</v>
      </c>
      <c r="E71" s="31">
        <v>2000</v>
      </c>
      <c r="F71" s="31">
        <v>2</v>
      </c>
      <c r="G71" s="33">
        <f t="shared" si="0"/>
        <v>4</v>
      </c>
    </row>
    <row r="72" spans="1:8" s="18" customFormat="1" ht="40.5" customHeight="1" x14ac:dyDescent="0.25">
      <c r="A72" s="21" t="s">
        <v>217</v>
      </c>
      <c r="B72" s="26" t="s">
        <v>93</v>
      </c>
      <c r="C72" s="22" t="s">
        <v>55</v>
      </c>
      <c r="D72" s="22" t="s">
        <v>59</v>
      </c>
      <c r="E72" s="24">
        <v>365</v>
      </c>
      <c r="F72" s="24">
        <v>7</v>
      </c>
      <c r="G72" s="23">
        <f t="shared" si="0"/>
        <v>2.5550000000000002</v>
      </c>
      <c r="H72" s="5"/>
    </row>
    <row r="73" spans="1:8" s="5" customFormat="1" ht="40.5" customHeight="1" x14ac:dyDescent="0.25">
      <c r="A73" s="21" t="s">
        <v>218</v>
      </c>
      <c r="B73" s="26" t="s">
        <v>92</v>
      </c>
      <c r="C73" s="22" t="s">
        <v>55</v>
      </c>
      <c r="D73" s="22" t="s">
        <v>59</v>
      </c>
      <c r="E73" s="24">
        <v>1000</v>
      </c>
      <c r="F73" s="24">
        <v>6</v>
      </c>
      <c r="G73" s="23">
        <f t="shared" si="0"/>
        <v>6</v>
      </c>
    </row>
    <row r="74" spans="1:8" s="5" customFormat="1" ht="40.5" customHeight="1" x14ac:dyDescent="0.25">
      <c r="A74" s="21" t="s">
        <v>219</v>
      </c>
      <c r="B74" s="26" t="s">
        <v>54</v>
      </c>
      <c r="C74" s="22" t="s">
        <v>55</v>
      </c>
      <c r="D74" s="22" t="s">
        <v>61</v>
      </c>
      <c r="E74" s="24">
        <v>556.1</v>
      </c>
      <c r="F74" s="24">
        <v>200</v>
      </c>
      <c r="G74" s="34">
        <f t="shared" si="0"/>
        <v>111.22</v>
      </c>
    </row>
    <row r="75" spans="1:8" s="5" customFormat="1" ht="40.5" customHeight="1" x14ac:dyDescent="0.25">
      <c r="A75" s="21" t="s">
        <v>220</v>
      </c>
      <c r="B75" s="26" t="s">
        <v>91</v>
      </c>
      <c r="C75" s="22" t="s">
        <v>55</v>
      </c>
      <c r="D75" s="22" t="s">
        <v>61</v>
      </c>
      <c r="E75" s="24">
        <v>2083.3000000000002</v>
      </c>
      <c r="F75" s="24">
        <v>4</v>
      </c>
      <c r="G75" s="23">
        <f t="shared" si="0"/>
        <v>8.3332000000000015</v>
      </c>
    </row>
    <row r="76" spans="1:8" s="5" customFormat="1" ht="40.5" customHeight="1" x14ac:dyDescent="0.25">
      <c r="A76" s="21" t="s">
        <v>221</v>
      </c>
      <c r="B76" s="26" t="s">
        <v>91</v>
      </c>
      <c r="C76" s="22" t="s">
        <v>55</v>
      </c>
      <c r="D76" s="22" t="s">
        <v>61</v>
      </c>
      <c r="E76" s="24">
        <v>2283.3000000000002</v>
      </c>
      <c r="F76" s="24">
        <v>5</v>
      </c>
      <c r="G76" s="34">
        <f t="shared" si="0"/>
        <v>11.416499999999999</v>
      </c>
    </row>
    <row r="77" spans="1:8" s="18" customFormat="1" ht="40.5" customHeight="1" x14ac:dyDescent="0.25">
      <c r="A77" s="21" t="s">
        <v>222</v>
      </c>
      <c r="B77" s="26" t="s">
        <v>90</v>
      </c>
      <c r="C77" s="22" t="s">
        <v>55</v>
      </c>
      <c r="D77" s="22" t="s">
        <v>61</v>
      </c>
      <c r="E77" s="24">
        <v>1116.7</v>
      </c>
      <c r="F77" s="24">
        <v>40</v>
      </c>
      <c r="G77" s="34">
        <f t="shared" si="0"/>
        <v>44.667999999999999</v>
      </c>
      <c r="H77" s="5"/>
    </row>
    <row r="78" spans="1:8" s="5" customFormat="1" ht="40.5" customHeight="1" x14ac:dyDescent="0.25">
      <c r="A78" s="40" t="s">
        <v>135</v>
      </c>
      <c r="B78" s="35" t="s">
        <v>89</v>
      </c>
      <c r="C78" s="37" t="s">
        <v>57</v>
      </c>
      <c r="D78" s="37" t="s">
        <v>61</v>
      </c>
      <c r="E78" s="38">
        <v>74.3</v>
      </c>
      <c r="F78" s="38">
        <v>11400</v>
      </c>
      <c r="G78" s="39">
        <f t="shared" si="0"/>
        <v>847.02</v>
      </c>
    </row>
    <row r="79" spans="1:8" s="5" customFormat="1" ht="46.5" customHeight="1" x14ac:dyDescent="0.25">
      <c r="A79" s="12"/>
      <c r="B79" s="12" t="s">
        <v>9</v>
      </c>
      <c r="C79" s="12"/>
      <c r="D79" s="12"/>
      <c r="E79" s="12"/>
      <c r="F79" s="10"/>
      <c r="G79" s="13">
        <f>SUM(G21:G78)</f>
        <v>5223.4022000000004</v>
      </c>
    </row>
    <row r="80" spans="1:8" s="5" customFormat="1" ht="46.5" customHeight="1" x14ac:dyDescent="0.25">
      <c r="A80" s="89" t="s">
        <v>40</v>
      </c>
      <c r="B80" s="89"/>
      <c r="C80" s="89"/>
      <c r="D80" s="89"/>
      <c r="E80" s="89"/>
      <c r="F80" s="89"/>
      <c r="G80" s="89"/>
    </row>
    <row r="81" spans="1:8" s="5" customFormat="1" ht="51" x14ac:dyDescent="0.25">
      <c r="A81" s="42" t="s">
        <v>41</v>
      </c>
      <c r="B81" s="36" t="s">
        <v>42</v>
      </c>
      <c r="C81" s="37" t="s">
        <v>13</v>
      </c>
      <c r="D81" s="37" t="s">
        <v>25</v>
      </c>
      <c r="E81" s="38">
        <v>800000</v>
      </c>
      <c r="F81" s="38" t="s">
        <v>36</v>
      </c>
      <c r="G81" s="39">
        <f t="shared" ref="G81" si="1">E81*F81/1000</f>
        <v>800</v>
      </c>
    </row>
    <row r="82" spans="1:8" s="5" customFormat="1" ht="46.5" customHeight="1" x14ac:dyDescent="0.25">
      <c r="A82" s="12"/>
      <c r="B82" s="12" t="s">
        <v>9</v>
      </c>
      <c r="C82" s="12"/>
      <c r="D82" s="12"/>
      <c r="E82" s="12"/>
      <c r="F82" s="10"/>
      <c r="G82" s="13">
        <f>SUM(G81)</f>
        <v>800</v>
      </c>
    </row>
    <row r="83" spans="1:8" ht="29.25" customHeight="1" x14ac:dyDescent="0.25">
      <c r="A83" s="89" t="s">
        <v>7</v>
      </c>
      <c r="B83" s="89"/>
      <c r="C83" s="89"/>
      <c r="D83" s="89"/>
      <c r="E83" s="89"/>
      <c r="F83" s="89"/>
      <c r="G83" s="89"/>
    </row>
    <row r="84" spans="1:8" s="9" customFormat="1" ht="51" x14ac:dyDescent="0.25">
      <c r="A84" s="40" t="s">
        <v>136</v>
      </c>
      <c r="B84" s="36" t="s">
        <v>88</v>
      </c>
      <c r="C84" s="37" t="s">
        <v>55</v>
      </c>
      <c r="D84" s="37" t="s">
        <v>65</v>
      </c>
      <c r="E84" s="38">
        <v>900000</v>
      </c>
      <c r="F84" s="38" t="s">
        <v>36</v>
      </c>
      <c r="G84" s="39">
        <f>E84*F84/1000</f>
        <v>900</v>
      </c>
      <c r="H84" s="8"/>
    </row>
    <row r="85" spans="1:8" ht="51" x14ac:dyDescent="0.25">
      <c r="A85" s="40" t="s">
        <v>137</v>
      </c>
      <c r="B85" s="36" t="s">
        <v>62</v>
      </c>
      <c r="C85" s="37" t="s">
        <v>55</v>
      </c>
      <c r="D85" s="37" t="s">
        <v>65</v>
      </c>
      <c r="E85" s="38">
        <v>115000</v>
      </c>
      <c r="F85" s="38" t="s">
        <v>36</v>
      </c>
      <c r="G85" s="39">
        <f t="shared" ref="G85:G113" si="2">E85*F85/1000</f>
        <v>115</v>
      </c>
      <c r="H85" s="5"/>
    </row>
    <row r="86" spans="1:8" ht="57.75" customHeight="1" x14ac:dyDescent="0.25">
      <c r="A86" s="43" t="s">
        <v>223</v>
      </c>
      <c r="B86" s="44" t="s">
        <v>87</v>
      </c>
      <c r="C86" s="45" t="s">
        <v>57</v>
      </c>
      <c r="D86" s="45" t="s">
        <v>65</v>
      </c>
      <c r="E86" s="46">
        <v>304100</v>
      </c>
      <c r="F86" s="46" t="s">
        <v>36</v>
      </c>
      <c r="G86" s="47">
        <f t="shared" si="2"/>
        <v>304.10000000000002</v>
      </c>
      <c r="H86" s="5"/>
    </row>
    <row r="87" spans="1:8" ht="90.75" customHeight="1" x14ac:dyDescent="0.25">
      <c r="A87" s="40" t="s">
        <v>138</v>
      </c>
      <c r="B87" s="36" t="s">
        <v>86</v>
      </c>
      <c r="C87" s="37" t="s">
        <v>57</v>
      </c>
      <c r="D87" s="37" t="s">
        <v>65</v>
      </c>
      <c r="E87" s="38">
        <v>400000</v>
      </c>
      <c r="F87" s="38">
        <v>1</v>
      </c>
      <c r="G87" s="39">
        <f t="shared" si="2"/>
        <v>400</v>
      </c>
      <c r="H87" s="5"/>
    </row>
    <row r="88" spans="1:8" ht="56.25" customHeight="1" x14ac:dyDescent="0.25">
      <c r="A88" s="40" t="s">
        <v>139</v>
      </c>
      <c r="B88" s="36" t="s">
        <v>85</v>
      </c>
      <c r="C88" s="37" t="s">
        <v>57</v>
      </c>
      <c r="D88" s="37" t="s">
        <v>65</v>
      </c>
      <c r="E88" s="38">
        <v>600000</v>
      </c>
      <c r="F88" s="38">
        <v>1</v>
      </c>
      <c r="G88" s="39">
        <f t="shared" si="2"/>
        <v>600</v>
      </c>
      <c r="H88" s="5"/>
    </row>
    <row r="89" spans="1:8" ht="51" x14ac:dyDescent="0.25">
      <c r="A89" s="40" t="s">
        <v>140</v>
      </c>
      <c r="B89" s="36" t="s">
        <v>63</v>
      </c>
      <c r="C89" s="37" t="s">
        <v>57</v>
      </c>
      <c r="D89" s="37" t="s">
        <v>65</v>
      </c>
      <c r="E89" s="38">
        <v>100000</v>
      </c>
      <c r="F89" s="38">
        <v>1</v>
      </c>
      <c r="G89" s="39">
        <f t="shared" si="2"/>
        <v>100</v>
      </c>
      <c r="H89" s="5"/>
    </row>
    <row r="90" spans="1:8" ht="76.5" x14ac:dyDescent="0.25">
      <c r="A90" s="40" t="s">
        <v>141</v>
      </c>
      <c r="B90" s="36" t="s">
        <v>84</v>
      </c>
      <c r="C90" s="37" t="s">
        <v>57</v>
      </c>
      <c r="D90" s="37" t="s">
        <v>65</v>
      </c>
      <c r="E90" s="38">
        <v>800000</v>
      </c>
      <c r="F90" s="38">
        <v>1</v>
      </c>
      <c r="G90" s="39">
        <f t="shared" si="2"/>
        <v>800</v>
      </c>
      <c r="H90" s="5"/>
    </row>
    <row r="91" spans="1:8" ht="51" x14ac:dyDescent="0.25">
      <c r="A91" s="40" t="s">
        <v>142</v>
      </c>
      <c r="B91" s="36" t="s">
        <v>83</v>
      </c>
      <c r="C91" s="37" t="s">
        <v>57</v>
      </c>
      <c r="D91" s="37" t="s">
        <v>65</v>
      </c>
      <c r="E91" s="38">
        <v>50000</v>
      </c>
      <c r="F91" s="38">
        <v>1</v>
      </c>
      <c r="G91" s="39">
        <f t="shared" si="2"/>
        <v>50</v>
      </c>
      <c r="H91" s="5"/>
    </row>
    <row r="92" spans="1:8" ht="40.5" customHeight="1" x14ac:dyDescent="0.25">
      <c r="A92" s="40" t="s">
        <v>143</v>
      </c>
      <c r="B92" s="36" t="s">
        <v>144</v>
      </c>
      <c r="C92" s="37" t="s">
        <v>66</v>
      </c>
      <c r="D92" s="37" t="s">
        <v>65</v>
      </c>
      <c r="E92" s="38">
        <v>15921800</v>
      </c>
      <c r="F92" s="38">
        <v>1</v>
      </c>
      <c r="G92" s="39">
        <f t="shared" si="2"/>
        <v>15921.8</v>
      </c>
      <c r="H92" s="5"/>
    </row>
    <row r="93" spans="1:8" ht="51" x14ac:dyDescent="0.25">
      <c r="A93" s="40" t="s">
        <v>145</v>
      </c>
      <c r="B93" s="36" t="s">
        <v>82</v>
      </c>
      <c r="C93" s="37" t="s">
        <v>57</v>
      </c>
      <c r="D93" s="37" t="s">
        <v>65</v>
      </c>
      <c r="E93" s="38">
        <v>700000</v>
      </c>
      <c r="F93" s="38">
        <v>1</v>
      </c>
      <c r="G93" s="39">
        <f t="shared" si="2"/>
        <v>700</v>
      </c>
      <c r="H93" s="5"/>
    </row>
    <row r="94" spans="1:8" ht="40.5" customHeight="1" x14ac:dyDescent="0.25">
      <c r="A94" s="40" t="s">
        <v>146</v>
      </c>
      <c r="B94" s="36" t="s">
        <v>81</v>
      </c>
      <c r="C94" s="37" t="s">
        <v>57</v>
      </c>
      <c r="D94" s="37" t="s">
        <v>65</v>
      </c>
      <c r="E94" s="38">
        <v>338400</v>
      </c>
      <c r="F94" s="38">
        <v>1</v>
      </c>
      <c r="G94" s="39">
        <f t="shared" si="2"/>
        <v>338.4</v>
      </c>
      <c r="H94" s="5"/>
    </row>
    <row r="95" spans="1:8" ht="51" x14ac:dyDescent="0.25">
      <c r="A95" s="40" t="s">
        <v>147</v>
      </c>
      <c r="B95" s="36" t="s">
        <v>80</v>
      </c>
      <c r="C95" s="37" t="s">
        <v>57</v>
      </c>
      <c r="D95" s="37" t="s">
        <v>65</v>
      </c>
      <c r="E95" s="38">
        <v>500000</v>
      </c>
      <c r="F95" s="38">
        <v>1</v>
      </c>
      <c r="G95" s="39">
        <f t="shared" si="2"/>
        <v>500</v>
      </c>
      <c r="H95" s="5"/>
    </row>
    <row r="96" spans="1:8" s="5" customFormat="1" ht="40.5" customHeight="1" x14ac:dyDescent="0.25">
      <c r="A96" s="40" t="s">
        <v>148</v>
      </c>
      <c r="B96" s="36" t="s">
        <v>79</v>
      </c>
      <c r="C96" s="37" t="s">
        <v>57</v>
      </c>
      <c r="D96" s="37" t="s">
        <v>65</v>
      </c>
      <c r="E96" s="38">
        <v>170000</v>
      </c>
      <c r="F96" s="38" t="s">
        <v>36</v>
      </c>
      <c r="G96" s="39">
        <f t="shared" si="2"/>
        <v>170</v>
      </c>
    </row>
    <row r="97" spans="1:8" s="5" customFormat="1" ht="40.5" customHeight="1" x14ac:dyDescent="0.25">
      <c r="A97" s="40" t="s">
        <v>149</v>
      </c>
      <c r="B97" s="36" t="s">
        <v>78</v>
      </c>
      <c r="C97" s="37" t="s">
        <v>57</v>
      </c>
      <c r="D97" s="37" t="s">
        <v>65</v>
      </c>
      <c r="E97" s="38">
        <v>2292095</v>
      </c>
      <c r="F97" s="38" t="s">
        <v>36</v>
      </c>
      <c r="G97" s="39">
        <f t="shared" si="2"/>
        <v>2292.0949999999998</v>
      </c>
    </row>
    <row r="98" spans="1:8" s="5" customFormat="1" ht="40.5" customHeight="1" x14ac:dyDescent="0.25">
      <c r="A98" s="40" t="s">
        <v>150</v>
      </c>
      <c r="B98" s="36" t="s">
        <v>77</v>
      </c>
      <c r="C98" s="37" t="s">
        <v>57</v>
      </c>
      <c r="D98" s="37" t="s">
        <v>65</v>
      </c>
      <c r="E98" s="38">
        <v>11000000</v>
      </c>
      <c r="F98" s="38" t="s">
        <v>36</v>
      </c>
      <c r="G98" s="39">
        <f t="shared" si="2"/>
        <v>11000</v>
      </c>
    </row>
    <row r="99" spans="1:8" s="5" customFormat="1" ht="51" x14ac:dyDescent="0.25">
      <c r="A99" s="40" t="s">
        <v>151</v>
      </c>
      <c r="B99" s="36" t="s">
        <v>76</v>
      </c>
      <c r="C99" s="37" t="s">
        <v>66</v>
      </c>
      <c r="D99" s="37" t="s">
        <v>65</v>
      </c>
      <c r="E99" s="38">
        <v>41500</v>
      </c>
      <c r="F99" s="38" t="s">
        <v>36</v>
      </c>
      <c r="G99" s="39">
        <f t="shared" si="2"/>
        <v>41.5</v>
      </c>
    </row>
    <row r="100" spans="1:8" s="5" customFormat="1" ht="51" x14ac:dyDescent="0.25">
      <c r="A100" s="40" t="s">
        <v>152</v>
      </c>
      <c r="B100" s="36" t="s">
        <v>74</v>
      </c>
      <c r="C100" s="37" t="s">
        <v>57</v>
      </c>
      <c r="D100" s="37" t="s">
        <v>65</v>
      </c>
      <c r="E100" s="38">
        <v>2304000</v>
      </c>
      <c r="F100" s="38" t="s">
        <v>36</v>
      </c>
      <c r="G100" s="39">
        <f t="shared" si="2"/>
        <v>2304</v>
      </c>
    </row>
    <row r="101" spans="1:8" s="5" customFormat="1" ht="51" x14ac:dyDescent="0.25">
      <c r="A101" s="40" t="s">
        <v>153</v>
      </c>
      <c r="B101" s="36" t="s">
        <v>74</v>
      </c>
      <c r="C101" s="37" t="s">
        <v>57</v>
      </c>
      <c r="D101" s="37" t="s">
        <v>65</v>
      </c>
      <c r="E101" s="38">
        <v>200000</v>
      </c>
      <c r="F101" s="38" t="s">
        <v>36</v>
      </c>
      <c r="G101" s="39">
        <f t="shared" si="2"/>
        <v>200</v>
      </c>
    </row>
    <row r="102" spans="1:8" s="5" customFormat="1" ht="51" x14ac:dyDescent="0.25">
      <c r="A102" s="40" t="s">
        <v>154</v>
      </c>
      <c r="B102" s="36" t="s">
        <v>74</v>
      </c>
      <c r="C102" s="37" t="s">
        <v>57</v>
      </c>
      <c r="D102" s="37" t="s">
        <v>65</v>
      </c>
      <c r="E102" s="38">
        <v>360000</v>
      </c>
      <c r="F102" s="38" t="s">
        <v>36</v>
      </c>
      <c r="G102" s="39">
        <f t="shared" si="2"/>
        <v>360</v>
      </c>
    </row>
    <row r="103" spans="1:8" s="5" customFormat="1" ht="51" x14ac:dyDescent="0.25">
      <c r="A103" s="40" t="s">
        <v>155</v>
      </c>
      <c r="B103" s="36" t="s">
        <v>74</v>
      </c>
      <c r="C103" s="37" t="s">
        <v>57</v>
      </c>
      <c r="D103" s="37" t="s">
        <v>65</v>
      </c>
      <c r="E103" s="38">
        <v>660000</v>
      </c>
      <c r="F103" s="38" t="s">
        <v>36</v>
      </c>
      <c r="G103" s="39">
        <f t="shared" si="2"/>
        <v>660</v>
      </c>
    </row>
    <row r="104" spans="1:8" s="5" customFormat="1" ht="51" x14ac:dyDescent="0.25">
      <c r="A104" s="40" t="s">
        <v>156</v>
      </c>
      <c r="B104" s="36" t="s">
        <v>74</v>
      </c>
      <c r="C104" s="37" t="s">
        <v>66</v>
      </c>
      <c r="D104" s="37" t="s">
        <v>65</v>
      </c>
      <c r="E104" s="38">
        <v>2000000</v>
      </c>
      <c r="F104" s="38" t="s">
        <v>36</v>
      </c>
      <c r="G104" s="39">
        <f t="shared" si="2"/>
        <v>2000</v>
      </c>
      <c r="H104" s="90"/>
    </row>
    <row r="105" spans="1:8" s="5" customFormat="1" ht="51" x14ac:dyDescent="0.25">
      <c r="A105" s="40" t="s">
        <v>157</v>
      </c>
      <c r="B105" s="36" t="s">
        <v>73</v>
      </c>
      <c r="C105" s="37" t="s">
        <v>57</v>
      </c>
      <c r="D105" s="37" t="s">
        <v>65</v>
      </c>
      <c r="E105" s="38">
        <v>270000</v>
      </c>
      <c r="F105" s="38" t="s">
        <v>36</v>
      </c>
      <c r="G105" s="39">
        <f t="shared" si="2"/>
        <v>270</v>
      </c>
      <c r="H105" s="90"/>
    </row>
    <row r="106" spans="1:8" s="5" customFormat="1" ht="76.5" x14ac:dyDescent="0.25">
      <c r="A106" s="40" t="s">
        <v>158</v>
      </c>
      <c r="B106" s="36" t="s">
        <v>64</v>
      </c>
      <c r="C106" s="37" t="s">
        <v>57</v>
      </c>
      <c r="D106" s="37" t="s">
        <v>65</v>
      </c>
      <c r="E106" s="38">
        <v>107905</v>
      </c>
      <c r="F106" s="38" t="s">
        <v>36</v>
      </c>
      <c r="G106" s="39">
        <f t="shared" si="2"/>
        <v>107.905</v>
      </c>
    </row>
    <row r="107" spans="1:8" s="5" customFormat="1" ht="40.5" customHeight="1" x14ac:dyDescent="0.25">
      <c r="A107" s="40" t="s">
        <v>159</v>
      </c>
      <c r="B107" s="36" t="s">
        <v>72</v>
      </c>
      <c r="C107" s="37" t="s">
        <v>57</v>
      </c>
      <c r="D107" s="37" t="s">
        <v>65</v>
      </c>
      <c r="E107" s="38">
        <v>500000</v>
      </c>
      <c r="F107" s="38" t="s">
        <v>36</v>
      </c>
      <c r="G107" s="39">
        <f t="shared" si="2"/>
        <v>500</v>
      </c>
    </row>
    <row r="108" spans="1:8" s="5" customFormat="1" ht="40.5" customHeight="1" x14ac:dyDescent="0.25">
      <c r="A108" s="40" t="s">
        <v>160</v>
      </c>
      <c r="B108" s="36" t="s">
        <v>71</v>
      </c>
      <c r="C108" s="37" t="s">
        <v>55</v>
      </c>
      <c r="D108" s="37" t="s">
        <v>65</v>
      </c>
      <c r="E108" s="38">
        <v>2160000</v>
      </c>
      <c r="F108" s="38" t="s">
        <v>36</v>
      </c>
      <c r="G108" s="39">
        <f t="shared" si="2"/>
        <v>2160</v>
      </c>
    </row>
    <row r="109" spans="1:8" s="8" customFormat="1" ht="51" x14ac:dyDescent="0.25">
      <c r="A109" s="40" t="s">
        <v>161</v>
      </c>
      <c r="B109" s="36" t="s">
        <v>70</v>
      </c>
      <c r="C109" s="37" t="s">
        <v>57</v>
      </c>
      <c r="D109" s="37" t="s">
        <v>65</v>
      </c>
      <c r="E109" s="38">
        <v>50000</v>
      </c>
      <c r="F109" s="38" t="s">
        <v>36</v>
      </c>
      <c r="G109" s="39">
        <f t="shared" si="2"/>
        <v>50</v>
      </c>
    </row>
    <row r="110" spans="1:8" s="5" customFormat="1" ht="40.5" customHeight="1" x14ac:dyDescent="0.25">
      <c r="A110" s="40" t="s">
        <v>162</v>
      </c>
      <c r="B110" s="36" t="s">
        <v>69</v>
      </c>
      <c r="C110" s="37" t="s">
        <v>57</v>
      </c>
      <c r="D110" s="37" t="s">
        <v>65</v>
      </c>
      <c r="E110" s="38">
        <v>80000</v>
      </c>
      <c r="F110" s="38" t="s">
        <v>36</v>
      </c>
      <c r="G110" s="39">
        <f t="shared" si="2"/>
        <v>80</v>
      </c>
    </row>
    <row r="111" spans="1:8" s="5" customFormat="1" ht="40.5" customHeight="1" x14ac:dyDescent="0.25">
      <c r="A111" s="40" t="s">
        <v>163</v>
      </c>
      <c r="B111" s="36" t="s">
        <v>68</v>
      </c>
      <c r="C111" s="37" t="s">
        <v>57</v>
      </c>
      <c r="D111" s="37" t="s">
        <v>65</v>
      </c>
      <c r="E111" s="38">
        <v>40000</v>
      </c>
      <c r="F111" s="38" t="s">
        <v>36</v>
      </c>
      <c r="G111" s="39">
        <f t="shared" si="2"/>
        <v>40</v>
      </c>
    </row>
    <row r="112" spans="1:8" s="5" customFormat="1" ht="51" x14ac:dyDescent="0.25">
      <c r="A112" s="40" t="s">
        <v>164</v>
      </c>
      <c r="B112" s="36" t="s">
        <v>67</v>
      </c>
      <c r="C112" s="37" t="s">
        <v>57</v>
      </c>
      <c r="D112" s="37" t="s">
        <v>65</v>
      </c>
      <c r="E112" s="38">
        <v>24000</v>
      </c>
      <c r="F112" s="38" t="s">
        <v>36</v>
      </c>
      <c r="G112" s="39">
        <f t="shared" si="2"/>
        <v>24</v>
      </c>
    </row>
    <row r="113" spans="1:8" s="5" customFormat="1" ht="40.5" customHeight="1" x14ac:dyDescent="0.25">
      <c r="A113" s="40" t="s">
        <v>165</v>
      </c>
      <c r="B113" s="36" t="s">
        <v>75</v>
      </c>
      <c r="C113" s="37" t="s">
        <v>57</v>
      </c>
      <c r="D113" s="37" t="s">
        <v>65</v>
      </c>
      <c r="E113" s="38">
        <v>400000</v>
      </c>
      <c r="F113" s="38" t="s">
        <v>36</v>
      </c>
      <c r="G113" s="39">
        <f t="shared" si="2"/>
        <v>400</v>
      </c>
    </row>
    <row r="114" spans="1:8" s="5" customFormat="1" ht="63" customHeight="1" x14ac:dyDescent="0.25">
      <c r="A114" s="12"/>
      <c r="B114" s="12" t="s">
        <v>9</v>
      </c>
      <c r="C114" s="12"/>
      <c r="D114" s="12"/>
      <c r="E114" s="12"/>
      <c r="F114" s="10"/>
      <c r="G114" s="13">
        <f>SUM(G84:G113)</f>
        <v>43388.800000000003</v>
      </c>
    </row>
    <row r="115" spans="1:8" s="5" customFormat="1" ht="69" customHeight="1" x14ac:dyDescent="0.25">
      <c r="A115" s="86" t="s">
        <v>31</v>
      </c>
      <c r="B115" s="87"/>
      <c r="C115" s="87"/>
      <c r="D115" s="87"/>
      <c r="E115" s="87"/>
      <c r="F115" s="87"/>
      <c r="G115" s="88"/>
      <c r="H115" s="17"/>
    </row>
    <row r="116" spans="1:8" s="5" customFormat="1" ht="43.5" customHeight="1" x14ac:dyDescent="0.25">
      <c r="A116" s="89" t="s">
        <v>7</v>
      </c>
      <c r="B116" s="89"/>
      <c r="C116" s="89"/>
      <c r="D116" s="89"/>
      <c r="E116" s="89"/>
      <c r="F116" s="89"/>
      <c r="G116" s="89"/>
    </row>
    <row r="117" spans="1:8" s="5" customFormat="1" ht="40.5" customHeight="1" x14ac:dyDescent="0.25">
      <c r="A117" s="35" t="s">
        <v>28</v>
      </c>
      <c r="B117" s="36" t="s">
        <v>29</v>
      </c>
      <c r="C117" s="37" t="s">
        <v>18</v>
      </c>
      <c r="D117" s="37" t="s">
        <v>25</v>
      </c>
      <c r="E117" s="38">
        <v>55200000</v>
      </c>
      <c r="F117" s="38" t="s">
        <v>36</v>
      </c>
      <c r="G117" s="39">
        <f t="shared" ref="G117:G118" si="3">E117*F117/1000</f>
        <v>55200</v>
      </c>
    </row>
    <row r="118" spans="1:8" s="5" customFormat="1" ht="40.5" customHeight="1" x14ac:dyDescent="0.25">
      <c r="A118" s="35" t="s">
        <v>30</v>
      </c>
      <c r="B118" s="36" t="s">
        <v>29</v>
      </c>
      <c r="C118" s="37" t="s">
        <v>18</v>
      </c>
      <c r="D118" s="37" t="s">
        <v>25</v>
      </c>
      <c r="E118" s="38">
        <v>48000000</v>
      </c>
      <c r="F118" s="38" t="s">
        <v>36</v>
      </c>
      <c r="G118" s="39">
        <f t="shared" si="3"/>
        <v>48000</v>
      </c>
    </row>
    <row r="119" spans="1:8" s="5" customFormat="1" ht="37.5" customHeight="1" x14ac:dyDescent="0.25">
      <c r="A119" s="12"/>
      <c r="B119" s="12" t="s">
        <v>9</v>
      </c>
      <c r="C119" s="12"/>
      <c r="D119" s="12"/>
      <c r="E119" s="12"/>
      <c r="F119" s="10"/>
      <c r="G119" s="13">
        <f>G117+G118</f>
        <v>103200</v>
      </c>
    </row>
    <row r="120" spans="1:8" s="5" customFormat="1" ht="58.5" customHeight="1" x14ac:dyDescent="0.25">
      <c r="A120" s="86" t="s">
        <v>20</v>
      </c>
      <c r="B120" s="87"/>
      <c r="C120" s="87"/>
      <c r="D120" s="87"/>
      <c r="E120" s="87"/>
      <c r="F120" s="87"/>
      <c r="G120" s="88"/>
      <c r="H120" s="16"/>
    </row>
    <row r="121" spans="1:8" s="5" customFormat="1" ht="41.25" customHeight="1" x14ac:dyDescent="0.25">
      <c r="A121" s="89" t="s">
        <v>8</v>
      </c>
      <c r="B121" s="89"/>
      <c r="C121" s="89"/>
      <c r="D121" s="89"/>
      <c r="E121" s="89"/>
      <c r="F121" s="89"/>
      <c r="G121" s="89"/>
    </row>
    <row r="122" spans="1:8" s="5" customFormat="1" ht="40.5" customHeight="1" x14ac:dyDescent="0.25">
      <c r="A122" s="26" t="s">
        <v>196</v>
      </c>
      <c r="B122" s="27" t="s">
        <v>118</v>
      </c>
      <c r="C122" s="22" t="s">
        <v>55</v>
      </c>
      <c r="D122" s="22" t="s">
        <v>58</v>
      </c>
      <c r="E122" s="24">
        <v>455000</v>
      </c>
      <c r="F122" s="24">
        <v>20</v>
      </c>
      <c r="G122" s="23">
        <f>F122*E122/1000</f>
        <v>9100</v>
      </c>
    </row>
    <row r="123" spans="1:8" s="5" customFormat="1" ht="40.5" customHeight="1" x14ac:dyDescent="0.25">
      <c r="A123" s="26" t="s">
        <v>197</v>
      </c>
      <c r="B123" s="27" t="s">
        <v>119</v>
      </c>
      <c r="C123" s="22" t="s">
        <v>55</v>
      </c>
      <c r="D123" s="22" t="s">
        <v>58</v>
      </c>
      <c r="E123" s="24">
        <v>35000</v>
      </c>
      <c r="F123" s="24">
        <v>1</v>
      </c>
      <c r="G123" s="23">
        <f>F123*E123/1000</f>
        <v>35</v>
      </c>
    </row>
    <row r="124" spans="1:8" s="5" customFormat="1" ht="40.5" customHeight="1" x14ac:dyDescent="0.25">
      <c r="A124" s="26" t="s">
        <v>201</v>
      </c>
      <c r="B124" s="27" t="s">
        <v>120</v>
      </c>
      <c r="C124" s="22" t="s">
        <v>55</v>
      </c>
      <c r="D124" s="22" t="s">
        <v>58</v>
      </c>
      <c r="E124" s="24">
        <v>90000</v>
      </c>
      <c r="F124" s="24">
        <v>2</v>
      </c>
      <c r="G124" s="23">
        <f t="shared" ref="G124:G125" si="4">F124*E124/1000</f>
        <v>180</v>
      </c>
    </row>
    <row r="125" spans="1:8" s="5" customFormat="1" ht="40.5" customHeight="1" x14ac:dyDescent="0.25">
      <c r="A125" s="26" t="s">
        <v>202</v>
      </c>
      <c r="B125" s="27" t="s">
        <v>120</v>
      </c>
      <c r="C125" s="22" t="s">
        <v>55</v>
      </c>
      <c r="D125" s="22" t="s">
        <v>58</v>
      </c>
      <c r="E125" s="24">
        <v>60000</v>
      </c>
      <c r="F125" s="24">
        <v>18</v>
      </c>
      <c r="G125" s="23">
        <f t="shared" si="4"/>
        <v>1080</v>
      </c>
    </row>
    <row r="126" spans="1:8" s="5" customFormat="1" ht="40.5" customHeight="1" x14ac:dyDescent="0.25">
      <c r="A126" s="26" t="s">
        <v>203</v>
      </c>
      <c r="B126" s="27" t="s">
        <v>121</v>
      </c>
      <c r="C126" s="22" t="s">
        <v>55</v>
      </c>
      <c r="D126" s="22" t="s">
        <v>58</v>
      </c>
      <c r="E126" s="24">
        <v>280000</v>
      </c>
      <c r="F126" s="24">
        <v>10</v>
      </c>
      <c r="G126" s="23">
        <f>F126*E126/1000</f>
        <v>2800</v>
      </c>
    </row>
    <row r="127" spans="1:8" s="5" customFormat="1" ht="40.5" customHeight="1" x14ac:dyDescent="0.25">
      <c r="A127" s="29" t="s">
        <v>166</v>
      </c>
      <c r="B127" s="41" t="s">
        <v>122</v>
      </c>
      <c r="C127" s="30" t="s">
        <v>55</v>
      </c>
      <c r="D127" s="30" t="s">
        <v>58</v>
      </c>
      <c r="E127" s="31">
        <v>31300</v>
      </c>
      <c r="F127" s="31">
        <v>10</v>
      </c>
      <c r="G127" s="32">
        <f t="shared" ref="G127:G130" si="5">F127*E127/1000</f>
        <v>313</v>
      </c>
    </row>
    <row r="128" spans="1:8" s="5" customFormat="1" ht="40.5" customHeight="1" x14ac:dyDescent="0.25">
      <c r="A128" s="35" t="s">
        <v>168</v>
      </c>
      <c r="B128" s="36" t="s">
        <v>169</v>
      </c>
      <c r="C128" s="37" t="s">
        <v>57</v>
      </c>
      <c r="D128" s="37" t="s">
        <v>58</v>
      </c>
      <c r="E128" s="38">
        <v>180000</v>
      </c>
      <c r="F128" s="38">
        <v>1</v>
      </c>
      <c r="G128" s="39">
        <f t="shared" si="5"/>
        <v>180</v>
      </c>
    </row>
    <row r="129" spans="1:7" s="5" customFormat="1" ht="40.5" customHeight="1" x14ac:dyDescent="0.25">
      <c r="A129" s="35" t="s">
        <v>167</v>
      </c>
      <c r="B129" s="36" t="s">
        <v>123</v>
      </c>
      <c r="C129" s="37" t="s">
        <v>57</v>
      </c>
      <c r="D129" s="37" t="s">
        <v>58</v>
      </c>
      <c r="E129" s="38">
        <v>210000</v>
      </c>
      <c r="F129" s="38">
        <v>1</v>
      </c>
      <c r="G129" s="39">
        <f t="shared" si="5"/>
        <v>210</v>
      </c>
    </row>
    <row r="130" spans="1:7" s="5" customFormat="1" ht="40.5" customHeight="1" x14ac:dyDescent="0.25">
      <c r="A130" s="26" t="s">
        <v>208</v>
      </c>
      <c r="B130" s="27" t="s">
        <v>124</v>
      </c>
      <c r="C130" s="22" t="s">
        <v>55</v>
      </c>
      <c r="D130" s="22" t="s">
        <v>58</v>
      </c>
      <c r="E130" s="24">
        <v>43000</v>
      </c>
      <c r="F130" s="24">
        <v>10</v>
      </c>
      <c r="G130" s="23">
        <f t="shared" si="5"/>
        <v>430</v>
      </c>
    </row>
    <row r="131" spans="1:7" s="6" customFormat="1" ht="54.75" customHeight="1" x14ac:dyDescent="0.25">
      <c r="A131" s="14"/>
      <c r="B131" s="19" t="s">
        <v>9</v>
      </c>
      <c r="C131" s="10"/>
      <c r="D131" s="10"/>
      <c r="E131" s="10"/>
      <c r="F131" s="15"/>
      <c r="G131" s="12">
        <f>SUM(G122:G130)</f>
        <v>14328</v>
      </c>
    </row>
    <row r="132" spans="1:7" s="5" customFormat="1" ht="34.5" customHeight="1" x14ac:dyDescent="0.25">
      <c r="A132" s="4"/>
      <c r="B132" s="4"/>
      <c r="C132" s="4"/>
      <c r="D132" s="4"/>
      <c r="E132" s="4"/>
      <c r="F132" s="7"/>
      <c r="G132" s="4"/>
    </row>
    <row r="133" spans="1:7" s="5" customFormat="1" ht="30" customHeight="1" x14ac:dyDescent="0.25">
      <c r="A133" s="4"/>
      <c r="B133" s="4"/>
      <c r="C133" s="4"/>
      <c r="D133" s="4"/>
      <c r="E133" s="4"/>
      <c r="F133" s="7"/>
      <c r="G133" s="4"/>
    </row>
    <row r="134" spans="1:7" ht="38.25" customHeight="1" x14ac:dyDescent="0.25"/>
    <row r="135" spans="1:7" s="5" customFormat="1" ht="34.5" customHeight="1" x14ac:dyDescent="0.25">
      <c r="A135" s="4"/>
      <c r="B135" s="4"/>
      <c r="C135" s="4"/>
      <c r="D135" s="4"/>
      <c r="E135" s="4"/>
      <c r="F135" s="7"/>
      <c r="G135" s="4"/>
    </row>
    <row r="136" spans="1:7" s="5" customFormat="1" ht="34.5" customHeight="1" x14ac:dyDescent="0.25">
      <c r="A136" s="4"/>
      <c r="B136" s="4"/>
      <c r="C136" s="4"/>
      <c r="D136" s="4"/>
      <c r="E136" s="4"/>
      <c r="F136" s="7"/>
      <c r="G136" s="4"/>
    </row>
    <row r="137" spans="1:7" s="5" customFormat="1" ht="34.5" customHeight="1" x14ac:dyDescent="0.25">
      <c r="A137" s="4"/>
      <c r="B137" s="4"/>
      <c r="C137" s="4"/>
      <c r="D137" s="4"/>
      <c r="E137" s="4"/>
      <c r="F137" s="7"/>
      <c r="G137" s="4"/>
    </row>
    <row r="138" spans="1:7" s="5" customFormat="1" ht="36.75" customHeight="1" x14ac:dyDescent="0.25">
      <c r="A138" s="4"/>
      <c r="B138" s="4"/>
      <c r="C138" s="4"/>
      <c r="D138" s="4"/>
      <c r="E138" s="4"/>
      <c r="F138" s="7"/>
      <c r="G138" s="4"/>
    </row>
    <row r="139" spans="1:7" s="5" customFormat="1" ht="37.5" customHeight="1" x14ac:dyDescent="0.25">
      <c r="A139" s="4"/>
      <c r="B139" s="4"/>
      <c r="C139" s="4"/>
      <c r="D139" s="4"/>
      <c r="E139" s="4"/>
      <c r="F139" s="7"/>
      <c r="G139" s="4"/>
    </row>
    <row r="140" spans="1:7" s="5" customFormat="1" ht="47.25" customHeight="1" x14ac:dyDescent="0.25">
      <c r="A140" s="4"/>
      <c r="B140" s="4"/>
      <c r="C140" s="4"/>
      <c r="D140" s="4"/>
      <c r="E140" s="4"/>
      <c r="F140" s="7"/>
      <c r="G140" s="4"/>
    </row>
    <row r="141" spans="1:7" s="5" customFormat="1" ht="37.5" customHeight="1" x14ac:dyDescent="0.25">
      <c r="A141" s="4"/>
      <c r="B141" s="4"/>
      <c r="C141" s="4"/>
      <c r="D141" s="4"/>
      <c r="E141" s="4"/>
      <c r="F141" s="7"/>
      <c r="G141" s="4"/>
    </row>
    <row r="142" spans="1:7" s="5" customFormat="1" ht="37.5" customHeight="1" x14ac:dyDescent="0.25">
      <c r="A142" s="4"/>
      <c r="B142" s="4"/>
      <c r="C142" s="4"/>
      <c r="D142" s="4"/>
      <c r="E142" s="4"/>
      <c r="F142" s="7"/>
      <c r="G142" s="4"/>
    </row>
    <row r="143" spans="1:7" s="5" customFormat="1" ht="37.5" customHeight="1" x14ac:dyDescent="0.25">
      <c r="A143" s="4"/>
      <c r="B143" s="4"/>
      <c r="C143" s="4"/>
      <c r="D143" s="4"/>
      <c r="E143" s="4"/>
      <c r="F143" s="7"/>
      <c r="G143" s="4"/>
    </row>
    <row r="144" spans="1:7" s="5" customFormat="1" ht="45.75" customHeight="1" x14ac:dyDescent="0.25">
      <c r="A144" s="4"/>
      <c r="B144" s="4"/>
      <c r="C144" s="4"/>
      <c r="D144" s="4"/>
      <c r="E144" s="4"/>
      <c r="F144" s="7"/>
      <c r="G144" s="4"/>
    </row>
    <row r="145" spans="1:7" s="5" customFormat="1" ht="37.5" customHeight="1" x14ac:dyDescent="0.25">
      <c r="A145" s="4"/>
      <c r="B145" s="4"/>
      <c r="C145" s="4"/>
      <c r="D145" s="4"/>
      <c r="E145" s="4"/>
      <c r="F145" s="7"/>
      <c r="G145" s="4"/>
    </row>
    <row r="146" spans="1:7" s="5" customFormat="1" ht="30.75" customHeight="1" x14ac:dyDescent="0.25">
      <c r="A146" s="4"/>
      <c r="B146" s="4"/>
      <c r="C146" s="4"/>
      <c r="D146" s="4"/>
      <c r="E146" s="4"/>
      <c r="F146" s="7"/>
      <c r="G146" s="4"/>
    </row>
    <row r="147" spans="1:7" s="5" customFormat="1" ht="30.75" customHeight="1" x14ac:dyDescent="0.25">
      <c r="A147" s="4"/>
      <c r="B147" s="4"/>
      <c r="C147" s="4"/>
      <c r="D147" s="4"/>
      <c r="E147" s="4"/>
      <c r="F147" s="7"/>
      <c r="G147" s="4"/>
    </row>
    <row r="148" spans="1:7" s="5" customFormat="1" ht="30.75" customHeight="1" x14ac:dyDescent="0.25">
      <c r="A148" s="4"/>
      <c r="B148" s="4"/>
      <c r="C148" s="4"/>
      <c r="D148" s="4"/>
      <c r="E148" s="4"/>
      <c r="F148" s="7"/>
      <c r="G148" s="4"/>
    </row>
    <row r="149" spans="1:7" s="5" customFormat="1" ht="30.75" customHeight="1" x14ac:dyDescent="0.25">
      <c r="A149" s="4"/>
      <c r="B149" s="4"/>
      <c r="C149" s="4"/>
      <c r="D149" s="4"/>
      <c r="E149" s="4"/>
      <c r="F149" s="7"/>
      <c r="G149" s="4"/>
    </row>
    <row r="150" spans="1:7" s="5" customFormat="1" ht="21.75" customHeight="1" x14ac:dyDescent="0.25">
      <c r="A150" s="4"/>
      <c r="B150" s="4"/>
      <c r="C150" s="4"/>
      <c r="D150" s="4"/>
      <c r="E150" s="4"/>
      <c r="F150" s="7"/>
      <c r="G150" s="4"/>
    </row>
    <row r="151" spans="1:7" ht="47.25" customHeight="1" x14ac:dyDescent="0.25"/>
    <row r="152" spans="1:7" ht="39" customHeight="1" x14ac:dyDescent="0.25"/>
    <row r="153" spans="1:7" ht="19.5" customHeight="1" x14ac:dyDescent="0.25"/>
    <row r="154" spans="1:7" ht="19.5" customHeight="1" x14ac:dyDescent="0.25"/>
    <row r="155" spans="1:7" ht="19.5" customHeight="1" x14ac:dyDescent="0.25"/>
    <row r="156" spans="1:7" ht="19.5" customHeight="1" x14ac:dyDescent="0.25"/>
    <row r="157" spans="1:7" s="5" customFormat="1" ht="21.75" customHeight="1" x14ac:dyDescent="0.25">
      <c r="A157" s="4"/>
      <c r="B157" s="4"/>
      <c r="C157" s="4"/>
      <c r="D157" s="4"/>
      <c r="E157" s="4"/>
      <c r="F157" s="7"/>
      <c r="G157" s="4"/>
    </row>
    <row r="158" spans="1:7" s="5" customFormat="1" ht="21.75" customHeight="1" x14ac:dyDescent="0.25">
      <c r="A158" s="4"/>
      <c r="B158" s="4"/>
      <c r="C158" s="4"/>
      <c r="D158" s="4"/>
      <c r="E158" s="4"/>
      <c r="F158" s="7"/>
      <c r="G158" s="4"/>
    </row>
    <row r="159" spans="1:7" s="5" customFormat="1" ht="31.5" customHeight="1" x14ac:dyDescent="0.25">
      <c r="A159" s="4"/>
      <c r="B159" s="4"/>
      <c r="C159" s="4"/>
      <c r="D159" s="4"/>
      <c r="E159" s="4"/>
      <c r="F159" s="7"/>
      <c r="G159" s="4"/>
    </row>
    <row r="160" spans="1:7" s="5" customFormat="1" ht="30.75" customHeight="1" x14ac:dyDescent="0.25">
      <c r="A160" s="4"/>
      <c r="B160" s="4"/>
      <c r="C160" s="4"/>
      <c r="D160" s="4"/>
      <c r="E160" s="4"/>
      <c r="F160" s="7"/>
      <c r="G160" s="4"/>
    </row>
    <row r="161" spans="1:7" s="5" customFormat="1" ht="24.75" customHeight="1" x14ac:dyDescent="0.25">
      <c r="A161" s="4"/>
      <c r="B161" s="4"/>
      <c r="C161" s="4"/>
      <c r="D161" s="4"/>
      <c r="E161" s="4"/>
      <c r="F161" s="7"/>
      <c r="G161" s="4"/>
    </row>
    <row r="162" spans="1:7" s="5" customFormat="1" ht="30" customHeight="1" x14ac:dyDescent="0.25">
      <c r="A162" s="4"/>
      <c r="B162" s="4"/>
      <c r="C162" s="4"/>
      <c r="D162" s="4"/>
      <c r="E162" s="4"/>
      <c r="F162" s="7"/>
      <c r="G162" s="4"/>
    </row>
    <row r="163" spans="1:7" s="5" customFormat="1" ht="33" customHeight="1" x14ac:dyDescent="0.25">
      <c r="A163" s="4"/>
      <c r="B163" s="4"/>
      <c r="C163" s="4"/>
      <c r="D163" s="4"/>
      <c r="E163" s="4"/>
      <c r="F163" s="7"/>
      <c r="G163" s="4"/>
    </row>
    <row r="164" spans="1:7" s="5" customFormat="1" ht="29.25" customHeight="1" x14ac:dyDescent="0.25">
      <c r="A164" s="4"/>
      <c r="B164" s="4"/>
      <c r="C164" s="4"/>
      <c r="D164" s="4"/>
      <c r="E164" s="4"/>
      <c r="F164" s="7"/>
      <c r="G164" s="4"/>
    </row>
    <row r="165" spans="1:7" s="5" customFormat="1" ht="27" customHeight="1" x14ac:dyDescent="0.25">
      <c r="A165" s="4"/>
      <c r="B165" s="4"/>
      <c r="C165" s="4"/>
      <c r="D165" s="4"/>
      <c r="E165" s="4"/>
      <c r="F165" s="7"/>
      <c r="G165" s="4"/>
    </row>
  </sheetData>
  <mergeCells count="21">
    <mergeCell ref="A15:G15"/>
    <mergeCell ref="F2:G2"/>
    <mergeCell ref="E3:G3"/>
    <mergeCell ref="A8:G8"/>
    <mergeCell ref="A13:G13"/>
    <mergeCell ref="A14:G14"/>
    <mergeCell ref="H104:H105"/>
    <mergeCell ref="A115:G115"/>
    <mergeCell ref="A116:G116"/>
    <mergeCell ref="A16:G16"/>
    <mergeCell ref="A17:B17"/>
    <mergeCell ref="C17:C18"/>
    <mergeCell ref="D17:D18"/>
    <mergeCell ref="E17:E18"/>
    <mergeCell ref="F17:F18"/>
    <mergeCell ref="G17:G18"/>
    <mergeCell ref="A120:G120"/>
    <mergeCell ref="A121:G121"/>
    <mergeCell ref="A20:G20"/>
    <mergeCell ref="A80:G80"/>
    <mergeCell ref="A83:G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Պլան</vt:lpstr>
      <vt:lpstr>Sheet1</vt:lpstr>
      <vt:lpstr>Պլան!Print_Area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Anush Smbatyan</dc:creator>
  <cp:lastModifiedBy>Silva Harutyunyan</cp:lastModifiedBy>
  <cp:lastPrinted>2025-07-17T07:46:51Z</cp:lastPrinted>
  <dcterms:created xsi:type="dcterms:W3CDTF">2013-11-12T06:57:50Z</dcterms:created>
  <dcterms:modified xsi:type="dcterms:W3CDTF">2025-07-17T07:47:58Z</dcterms:modified>
</cp:coreProperties>
</file>